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КАЛЕНДАРНЫЕ ГРАФИКИ 2017-2018\"/>
    </mc:Choice>
  </mc:AlternateContent>
  <bookViews>
    <workbookView xWindow="0" yWindow="0" windowWidth="20490" windowHeight="765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V50" i="2" l="1"/>
  <c r="V51" i="2"/>
  <c r="V52" i="2"/>
  <c r="V42" i="2"/>
  <c r="V43" i="2"/>
  <c r="V44" i="2"/>
  <c r="V45" i="2"/>
  <c r="V46" i="2"/>
  <c r="V47" i="2"/>
  <c r="U36" i="2"/>
  <c r="U31" i="2"/>
  <c r="U24" i="2"/>
  <c r="U25" i="2"/>
  <c r="U37" i="2"/>
  <c r="U6" i="2"/>
  <c r="U7" i="2"/>
  <c r="U22" i="2" l="1"/>
  <c r="U23" i="2"/>
  <c r="U21" i="2" s="1"/>
  <c r="U51" i="2" s="1"/>
  <c r="U52" i="2" s="1"/>
  <c r="AW26" i="2"/>
  <c r="AW27" i="2"/>
  <c r="V2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D37" i="2"/>
  <c r="AW48" i="2"/>
  <c r="AW49" i="2"/>
  <c r="V48" i="2"/>
  <c r="V49" i="2"/>
  <c r="AX49" i="2" s="1"/>
  <c r="V26" i="2"/>
  <c r="AW18" i="2"/>
  <c r="AW19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D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Y7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Y6" i="2"/>
  <c r="AU42" i="2"/>
  <c r="AU43" i="2"/>
  <c r="AU23" i="2"/>
  <c r="AU21" i="2" s="1"/>
  <c r="AU51" i="2" s="1"/>
  <c r="Y24" i="2"/>
  <c r="AO30" i="2"/>
  <c r="AP30" i="2"/>
  <c r="AU30" i="2"/>
  <c r="AU22" i="2" s="1"/>
  <c r="AU20" i="2" s="1"/>
  <c r="AU50" i="2" s="1"/>
  <c r="AW17" i="2"/>
  <c r="AW16" i="2"/>
  <c r="V14" i="2"/>
  <c r="V15" i="2"/>
  <c r="V16" i="2"/>
  <c r="V17" i="2"/>
  <c r="AX26" i="2" l="1"/>
  <c r="AX16" i="2"/>
  <c r="AX48" i="2"/>
  <c r="AX17" i="2"/>
  <c r="AU52" i="2"/>
  <c r="AW35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Y43" i="2"/>
  <c r="Z42" i="2"/>
  <c r="AA42" i="2"/>
  <c r="AB42" i="2"/>
  <c r="AC42" i="2"/>
  <c r="AW42" i="2" s="1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Y42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Y36" i="2"/>
  <c r="AW36" i="2" s="1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Y37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Y31" i="2"/>
  <c r="Z25" i="2"/>
  <c r="Z23" i="2" s="1"/>
  <c r="Z21" i="2" s="1"/>
  <c r="Z51" i="2" s="1"/>
  <c r="AA25" i="2"/>
  <c r="AB25" i="2"/>
  <c r="AB23" i="2" s="1"/>
  <c r="AB21" i="2" s="1"/>
  <c r="AB51" i="2" s="1"/>
  <c r="AC25" i="2"/>
  <c r="AC23" i="2" s="1"/>
  <c r="AD25" i="2"/>
  <c r="AD23" i="2" s="1"/>
  <c r="AD21" i="2" s="1"/>
  <c r="AD51" i="2" s="1"/>
  <c r="AE25" i="2"/>
  <c r="AF25" i="2"/>
  <c r="AF23" i="2" s="1"/>
  <c r="AF21" i="2" s="1"/>
  <c r="AF51" i="2" s="1"/>
  <c r="AG25" i="2"/>
  <c r="AG23" i="2" s="1"/>
  <c r="AG21" i="2" s="1"/>
  <c r="AG51" i="2" s="1"/>
  <c r="AH25" i="2"/>
  <c r="AH23" i="2" s="1"/>
  <c r="AH21" i="2" s="1"/>
  <c r="AH51" i="2" s="1"/>
  <c r="AI25" i="2"/>
  <c r="AJ25" i="2"/>
  <c r="AJ23" i="2" s="1"/>
  <c r="AJ21" i="2" s="1"/>
  <c r="AJ51" i="2" s="1"/>
  <c r="AK25" i="2"/>
  <c r="AK23" i="2" s="1"/>
  <c r="AK21" i="2" s="1"/>
  <c r="AK51" i="2" s="1"/>
  <c r="AL25" i="2"/>
  <c r="AL23" i="2" s="1"/>
  <c r="AL21" i="2" s="1"/>
  <c r="AL51" i="2" s="1"/>
  <c r="AM25" i="2"/>
  <c r="AN25" i="2"/>
  <c r="AN23" i="2" s="1"/>
  <c r="AO25" i="2"/>
  <c r="AP25" i="2"/>
  <c r="AP23" i="2" s="1"/>
  <c r="AP21" i="2" s="1"/>
  <c r="AP51" i="2" s="1"/>
  <c r="AQ25" i="2"/>
  <c r="AR25" i="2"/>
  <c r="AR23" i="2" s="1"/>
  <c r="AR21" i="2" s="1"/>
  <c r="AR51" i="2" s="1"/>
  <c r="AS25" i="2"/>
  <c r="AS23" i="2" s="1"/>
  <c r="AS21" i="2" s="1"/>
  <c r="AS51" i="2" s="1"/>
  <c r="AT25" i="2"/>
  <c r="AT23" i="2" s="1"/>
  <c r="AT21" i="2" s="1"/>
  <c r="AT51" i="2" s="1"/>
  <c r="Y25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Q30" i="2"/>
  <c r="AR30" i="2"/>
  <c r="AS30" i="2"/>
  <c r="AT30" i="2"/>
  <c r="Y30" i="2"/>
  <c r="Z24" i="2"/>
  <c r="Z22" i="2" s="1"/>
  <c r="Z20" i="2" s="1"/>
  <c r="Z50" i="2" s="1"/>
  <c r="AA24" i="2"/>
  <c r="AA22" i="2" s="1"/>
  <c r="AA20" i="2" s="1"/>
  <c r="AA50" i="2" s="1"/>
  <c r="AB24" i="2"/>
  <c r="AB22" i="2" s="1"/>
  <c r="AB20" i="2" s="1"/>
  <c r="AB50" i="2" s="1"/>
  <c r="AC24" i="2"/>
  <c r="AD24" i="2"/>
  <c r="AD22" i="2" s="1"/>
  <c r="AD20" i="2" s="1"/>
  <c r="AD50" i="2" s="1"/>
  <c r="AE24" i="2"/>
  <c r="AE22" i="2" s="1"/>
  <c r="AE20" i="2" s="1"/>
  <c r="AE50" i="2" s="1"/>
  <c r="AF24" i="2"/>
  <c r="AF22" i="2" s="1"/>
  <c r="AF20" i="2" s="1"/>
  <c r="AF50" i="2" s="1"/>
  <c r="AG24" i="2"/>
  <c r="AH24" i="2"/>
  <c r="AH22" i="2" s="1"/>
  <c r="AH20" i="2" s="1"/>
  <c r="AH50" i="2" s="1"/>
  <c r="AI24" i="2"/>
  <c r="AI22" i="2" s="1"/>
  <c r="AI20" i="2" s="1"/>
  <c r="AI50" i="2" s="1"/>
  <c r="AJ24" i="2"/>
  <c r="AJ22" i="2" s="1"/>
  <c r="AJ20" i="2" s="1"/>
  <c r="AJ50" i="2" s="1"/>
  <c r="AK24" i="2"/>
  <c r="AL24" i="2"/>
  <c r="AL22" i="2" s="1"/>
  <c r="AL20" i="2" s="1"/>
  <c r="AL50" i="2" s="1"/>
  <c r="AM24" i="2"/>
  <c r="AM22" i="2" s="1"/>
  <c r="AM20" i="2" s="1"/>
  <c r="AM50" i="2" s="1"/>
  <c r="AN24" i="2"/>
  <c r="AO24" i="2"/>
  <c r="AP24" i="2"/>
  <c r="AP22" i="2" s="1"/>
  <c r="AP20" i="2" s="1"/>
  <c r="AP50" i="2" s="1"/>
  <c r="AQ24" i="2"/>
  <c r="AQ22" i="2" s="1"/>
  <c r="AQ20" i="2" s="1"/>
  <c r="AQ50" i="2" s="1"/>
  <c r="AR24" i="2"/>
  <c r="AR22" i="2" s="1"/>
  <c r="AR20" i="2" s="1"/>
  <c r="AR50" i="2" s="1"/>
  <c r="AS24" i="2"/>
  <c r="AT24" i="2"/>
  <c r="AT22" i="2" s="1"/>
  <c r="AT20" i="2" s="1"/>
  <c r="AT50" i="2" s="1"/>
  <c r="E24" i="2"/>
  <c r="E22" i="2" s="1"/>
  <c r="F24" i="2"/>
  <c r="G24" i="2"/>
  <c r="H24" i="2"/>
  <c r="I24" i="2"/>
  <c r="I22" i="2" s="1"/>
  <c r="J24" i="2"/>
  <c r="K24" i="2"/>
  <c r="L24" i="2"/>
  <c r="M24" i="2"/>
  <c r="N24" i="2"/>
  <c r="O24" i="2"/>
  <c r="P24" i="2"/>
  <c r="Q24" i="2"/>
  <c r="R24" i="2"/>
  <c r="S24" i="2"/>
  <c r="T24" i="2"/>
  <c r="D24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D7" i="2"/>
  <c r="T6" i="2"/>
  <c r="V6" i="2"/>
  <c r="AW47" i="2"/>
  <c r="AW46" i="2"/>
  <c r="AX46" i="2"/>
  <c r="AW45" i="2"/>
  <c r="AW44" i="2"/>
  <c r="AX44" i="2"/>
  <c r="AW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W41" i="2"/>
  <c r="V41" i="2"/>
  <c r="AW40" i="2"/>
  <c r="V40" i="2"/>
  <c r="AX40" i="2" s="1"/>
  <c r="AW39" i="2"/>
  <c r="V39" i="2"/>
  <c r="AW38" i="2"/>
  <c r="V38" i="2"/>
  <c r="AX38" i="2" s="1"/>
  <c r="AW37" i="2"/>
  <c r="T37" i="2"/>
  <c r="V37" i="2" s="1"/>
  <c r="AX37" i="2" s="1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V35" i="2"/>
  <c r="AW34" i="2"/>
  <c r="V34" i="2"/>
  <c r="AW33" i="2"/>
  <c r="V33" i="2"/>
  <c r="AW32" i="2"/>
  <c r="V32" i="2"/>
  <c r="AX32" i="2" s="1"/>
  <c r="AW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W29" i="2"/>
  <c r="V29" i="2"/>
  <c r="AW28" i="2"/>
  <c r="V28" i="2"/>
  <c r="AX27" i="2"/>
  <c r="T25" i="2"/>
  <c r="S25" i="2"/>
  <c r="R25" i="2"/>
  <c r="Q25" i="2"/>
  <c r="Q23" i="2" s="1"/>
  <c r="P25" i="2"/>
  <c r="P23" i="2" s="1"/>
  <c r="O25" i="2"/>
  <c r="O23" i="2" s="1"/>
  <c r="O51" i="2" s="1"/>
  <c r="N25" i="2"/>
  <c r="N23" i="2" s="1"/>
  <c r="N51" i="2" s="1"/>
  <c r="M25" i="2"/>
  <c r="M23" i="2" s="1"/>
  <c r="M51" i="2" s="1"/>
  <c r="L25" i="2"/>
  <c r="K25" i="2"/>
  <c r="J25" i="2"/>
  <c r="J23" i="2" s="1"/>
  <c r="J51" i="2" s="1"/>
  <c r="I25" i="2"/>
  <c r="I23" i="2" s="1"/>
  <c r="I51" i="2" s="1"/>
  <c r="H25" i="2"/>
  <c r="H23" i="2" s="1"/>
  <c r="G25" i="2"/>
  <c r="G23" i="2" s="1"/>
  <c r="G51" i="2" s="1"/>
  <c r="F25" i="2"/>
  <c r="F23" i="2" s="1"/>
  <c r="F51" i="2" s="1"/>
  <c r="E25" i="2"/>
  <c r="E23" i="2" s="1"/>
  <c r="E51" i="2" s="1"/>
  <c r="D25" i="2"/>
  <c r="D23" i="2" s="1"/>
  <c r="AX35" i="2" l="1"/>
  <c r="AN22" i="2"/>
  <c r="AN20" i="2" s="1"/>
  <c r="AN50" i="2" s="1"/>
  <c r="AX28" i="2"/>
  <c r="V36" i="2"/>
  <c r="AX36" i="2" s="1"/>
  <c r="AX34" i="2"/>
  <c r="AW30" i="2"/>
  <c r="D51" i="2"/>
  <c r="V24" i="2"/>
  <c r="I20" i="2"/>
  <c r="I50" i="2"/>
  <c r="V30" i="2"/>
  <c r="AX42" i="2"/>
  <c r="T22" i="2"/>
  <c r="T20" i="2" s="1"/>
  <c r="R23" i="2"/>
  <c r="R51" i="2" s="1"/>
  <c r="V7" i="2"/>
  <c r="H22" i="2"/>
  <c r="E20" i="2"/>
  <c r="E50" i="2"/>
  <c r="AW24" i="2"/>
  <c r="R22" i="2"/>
  <c r="R50" i="2" s="1"/>
  <c r="K23" i="2"/>
  <c r="S23" i="2"/>
  <c r="G22" i="2"/>
  <c r="AS22" i="2"/>
  <c r="AS20" i="2" s="1"/>
  <c r="AS50" i="2" s="1"/>
  <c r="AO22" i="2"/>
  <c r="AO20" i="2" s="1"/>
  <c r="AO50" i="2" s="1"/>
  <c r="AK22" i="2"/>
  <c r="AK20" i="2" s="1"/>
  <c r="AK50" i="2" s="1"/>
  <c r="AG22" i="2"/>
  <c r="AG20" i="2" s="1"/>
  <c r="AG50" i="2" s="1"/>
  <c r="AC22" i="2"/>
  <c r="AC20" i="2" s="1"/>
  <c r="AC50" i="2" s="1"/>
  <c r="Y22" i="2"/>
  <c r="Y20" i="2" s="1"/>
  <c r="Y50" i="2" s="1"/>
  <c r="Y23" i="2"/>
  <c r="AW23" i="2" s="1"/>
  <c r="AW25" i="2"/>
  <c r="AQ23" i="2"/>
  <c r="AQ21" i="2" s="1"/>
  <c r="AQ51" i="2" s="1"/>
  <c r="AM23" i="2"/>
  <c r="AM21" i="2" s="1"/>
  <c r="AM51" i="2" s="1"/>
  <c r="AI23" i="2"/>
  <c r="AI21" i="2" s="1"/>
  <c r="AI51" i="2" s="1"/>
  <c r="AE23" i="2"/>
  <c r="AE21" i="2" s="1"/>
  <c r="AE51" i="2" s="1"/>
  <c r="AA23" i="2"/>
  <c r="AO23" i="2"/>
  <c r="AO21" i="2" s="1"/>
  <c r="AO51" i="2" s="1"/>
  <c r="H51" i="2"/>
  <c r="P51" i="2"/>
  <c r="AX29" i="2"/>
  <c r="V31" i="2"/>
  <c r="AX31" i="2" s="1"/>
  <c r="AX33" i="2"/>
  <c r="AX39" i="2"/>
  <c r="AX41" i="2"/>
  <c r="AX43" i="2"/>
  <c r="L23" i="2"/>
  <c r="L51" i="2" s="1"/>
  <c r="T23" i="2"/>
  <c r="T21" i="2" s="1"/>
  <c r="AX45" i="2"/>
  <c r="AX47" i="2"/>
  <c r="J22" i="2"/>
  <c r="F22" i="2"/>
  <c r="K51" i="2"/>
  <c r="S22" i="2"/>
  <c r="S20" i="2" s="1"/>
  <c r="D22" i="2"/>
  <c r="D20" i="2" s="1"/>
  <c r="E21" i="2"/>
  <c r="F21" i="2"/>
  <c r="H21" i="2"/>
  <c r="J21" i="2"/>
  <c r="Q21" i="2"/>
  <c r="P21" i="2"/>
  <c r="O21" i="2"/>
  <c r="N21" i="2"/>
  <c r="M21" i="2"/>
  <c r="AN21" i="2"/>
  <c r="AN51" i="2" s="1"/>
  <c r="AC21" i="2"/>
  <c r="AC51" i="2" s="1"/>
  <c r="AA21" i="2"/>
  <c r="AA51" i="2" s="1"/>
  <c r="Q22" i="2"/>
  <c r="P22" i="2"/>
  <c r="O22" i="2"/>
  <c r="N22" i="2"/>
  <c r="M22" i="2"/>
  <c r="L22" i="2"/>
  <c r="V25" i="2"/>
  <c r="AX25" i="2" s="1"/>
  <c r="D21" i="2"/>
  <c r="K22" i="2"/>
  <c r="V8" i="2"/>
  <c r="V9" i="2"/>
  <c r="V10" i="2"/>
  <c r="V11" i="2"/>
  <c r="V12" i="2"/>
  <c r="V13" i="2"/>
  <c r="V18" i="2"/>
  <c r="AX18" i="2" s="1"/>
  <c r="V19" i="2"/>
  <c r="AX19" i="2" s="1"/>
  <c r="AW8" i="2"/>
  <c r="AW9" i="2"/>
  <c r="AW10" i="2"/>
  <c r="AX10" i="2" s="1"/>
  <c r="AW11" i="2"/>
  <c r="AW12" i="2"/>
  <c r="AX12" i="2" s="1"/>
  <c r="AW13" i="2"/>
  <c r="AX13" i="2" s="1"/>
  <c r="AW14" i="2"/>
  <c r="AX14" i="2" s="1"/>
  <c r="AW15" i="2"/>
  <c r="AX15" i="2" s="1"/>
  <c r="AW7" i="2"/>
  <c r="W52" i="2"/>
  <c r="AX24" i="2" l="1"/>
  <c r="C53" i="2"/>
  <c r="AX30" i="2"/>
  <c r="S50" i="2"/>
  <c r="V23" i="2"/>
  <c r="AX23" i="2" s="1"/>
  <c r="R20" i="2"/>
  <c r="D50" i="2"/>
  <c r="D52" i="2" s="1"/>
  <c r="AX9" i="2"/>
  <c r="AX8" i="2"/>
  <c r="P20" i="2"/>
  <c r="P50" i="2"/>
  <c r="J20" i="2"/>
  <c r="J50" i="2"/>
  <c r="S51" i="2"/>
  <c r="S21" i="2"/>
  <c r="V22" i="2"/>
  <c r="M20" i="2"/>
  <c r="M50" i="2"/>
  <c r="Q20" i="2"/>
  <c r="Q50" i="2"/>
  <c r="Y21" i="2"/>
  <c r="Y51" i="2" s="1"/>
  <c r="Y52" i="2" s="1"/>
  <c r="L21" i="2"/>
  <c r="R21" i="2"/>
  <c r="C54" i="2"/>
  <c r="H20" i="2"/>
  <c r="H50" i="2"/>
  <c r="AX11" i="2"/>
  <c r="AW20" i="2"/>
  <c r="AY20" i="2" s="1"/>
  <c r="O20" i="2"/>
  <c r="O50" i="2"/>
  <c r="F20" i="2"/>
  <c r="F50" i="2"/>
  <c r="G20" i="2"/>
  <c r="G50" i="2"/>
  <c r="L20" i="2"/>
  <c r="L50" i="2"/>
  <c r="K20" i="2"/>
  <c r="K50" i="2"/>
  <c r="N20" i="2"/>
  <c r="N50" i="2"/>
  <c r="G21" i="2"/>
  <c r="I21" i="2"/>
  <c r="K21" i="2"/>
  <c r="AW22" i="2"/>
  <c r="AW21" i="2"/>
  <c r="T50" i="2"/>
  <c r="T51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AW6" i="2"/>
  <c r="AX6" i="2" s="1"/>
  <c r="C55" i="2" l="1"/>
  <c r="D55" i="2" s="1"/>
  <c r="AX51" i="2"/>
  <c r="V20" i="2"/>
  <c r="AX20" i="2" s="1"/>
  <c r="V21" i="2"/>
  <c r="AX21" i="2" s="1"/>
  <c r="AX22" i="2"/>
  <c r="AW50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X50" i="2" l="1"/>
  <c r="AX52" i="2" s="1"/>
  <c r="AW52" i="2"/>
</calcChain>
</file>

<file path=xl/sharedStrings.xml><?xml version="1.0" encoding="utf-8"?>
<sst xmlns="http://schemas.openxmlformats.org/spreadsheetml/2006/main" count="159" uniqueCount="105">
  <si>
    <t>Индекс</t>
  </si>
  <si>
    <t>ОП.02</t>
  </si>
  <si>
    <t>ОП.04</t>
  </si>
  <si>
    <t>ОП.05</t>
  </si>
  <si>
    <t>П.00</t>
  </si>
  <si>
    <t>ПП.01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</si>
  <si>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</si>
  <si>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</si>
  <si>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обяз.уч.</t>
  </si>
  <si>
    <t>Номера календарных недель</t>
  </si>
  <si>
    <t>Порядковые номера  недель учебного года</t>
  </si>
  <si>
    <t>ОП. 00</t>
  </si>
  <si>
    <t xml:space="preserve">Общепрофессиональный  цикл </t>
  </si>
  <si>
    <t>обяз. уч.</t>
  </si>
  <si>
    <t>сам. р. с.</t>
  </si>
  <si>
    <t>ОП. 01</t>
  </si>
  <si>
    <t>ОП. 03</t>
  </si>
  <si>
    <t xml:space="preserve">Профессиональный цикл </t>
  </si>
  <si>
    <t>МДК.01.01</t>
  </si>
  <si>
    <t>УП. 01</t>
  </si>
  <si>
    <t>Всего час. в неделю обязательной учебной нагрузки</t>
  </si>
  <si>
    <t>Всего часов в неделю</t>
  </si>
  <si>
    <t xml:space="preserve">Всего час. в неделю сам. работы </t>
  </si>
  <si>
    <t>1 сем</t>
  </si>
  <si>
    <t>2 сем</t>
  </si>
  <si>
    <t>ПМ.01</t>
  </si>
  <si>
    <t>Безопасность жизнедеятельности</t>
  </si>
  <si>
    <t>ПМ.00</t>
  </si>
  <si>
    <t>Профессиональные модули</t>
  </si>
  <si>
    <t>ПМ.02</t>
  </si>
  <si>
    <t>МДК.02.01</t>
  </si>
  <si>
    <t>УП. 02</t>
  </si>
  <si>
    <t>ПП.02</t>
  </si>
  <si>
    <t>ПМ.03</t>
  </si>
  <si>
    <t>МДК.03.01</t>
  </si>
  <si>
    <t>УП. 03</t>
  </si>
  <si>
    <t>ПП.03</t>
  </si>
  <si>
    <t>ПМ.04</t>
  </si>
  <si>
    <t>МДК.04.01</t>
  </si>
  <si>
    <t>УП. 04</t>
  </si>
  <si>
    <t>ПП.04</t>
  </si>
  <si>
    <t>УП</t>
  </si>
  <si>
    <t>ПП</t>
  </si>
  <si>
    <t>Основы строительного производства</t>
  </si>
  <si>
    <t>Строительная графика</t>
  </si>
  <si>
    <t>Электротехническое оборудование</t>
  </si>
  <si>
    <t>Основы экономики строительства</t>
  </si>
  <si>
    <t>ОП.06</t>
  </si>
  <si>
    <t>Охрана труда</t>
  </si>
  <si>
    <t>Технология изготовления столярных изделий и столярно-монтажных работ</t>
  </si>
  <si>
    <t>Технология устройства деревянных конструкций и сборки деревянных домов</t>
  </si>
  <si>
    <t>Технология стекольных работ</t>
  </si>
  <si>
    <t>Технология работ по устройству паркетных полов</t>
  </si>
  <si>
    <t>Выполнение  стекольных работ</t>
  </si>
  <si>
    <t>Выполнение столярныхработ</t>
  </si>
  <si>
    <t>Выполнение  плотничных работ и  конструкций</t>
  </si>
  <si>
    <t>Выполнение работ по устройству паркетных полов</t>
  </si>
  <si>
    <t>ФК</t>
  </si>
  <si>
    <t>Физическая культура</t>
  </si>
  <si>
    <t>1-2сент</t>
  </si>
  <si>
    <t>4-9сент</t>
  </si>
  <si>
    <t>11-15 сент</t>
  </si>
  <si>
    <t>18-23сент</t>
  </si>
  <si>
    <t>25-30 сент</t>
  </si>
  <si>
    <t>2-7 окт</t>
  </si>
  <si>
    <t>9-14 окт</t>
  </si>
  <si>
    <t>16-21 окт</t>
  </si>
  <si>
    <t>23-28окт</t>
  </si>
  <si>
    <t>30окт-4 нояб</t>
  </si>
  <si>
    <t>7-11 нояб</t>
  </si>
  <si>
    <t>13-18 ноября</t>
  </si>
  <si>
    <t>20-25 нояб</t>
  </si>
  <si>
    <t>27 нояб-2декаб</t>
  </si>
  <si>
    <t>4-9 декаб</t>
  </si>
  <si>
    <t>11-16 декаб</t>
  </si>
  <si>
    <t>18-23 декабря</t>
  </si>
  <si>
    <t>25-30 декаб</t>
  </si>
  <si>
    <t>1-7 янв</t>
  </si>
  <si>
    <t>8-13  янв</t>
  </si>
  <si>
    <t>15-20 янв</t>
  </si>
  <si>
    <t>22-27  янв</t>
  </si>
  <si>
    <t>29 янв-3 фев</t>
  </si>
  <si>
    <t>5-10 фев</t>
  </si>
  <si>
    <t>12-17 фев</t>
  </si>
  <si>
    <t>19-22 фев</t>
  </si>
  <si>
    <t>26  фев.-3 марта</t>
  </si>
  <si>
    <t>5-7 марта</t>
  </si>
  <si>
    <t>12-17 марта</t>
  </si>
  <si>
    <t>19-24 марта</t>
  </si>
  <si>
    <t>26-31 марта</t>
  </si>
  <si>
    <t>2-7 апреля</t>
  </si>
  <si>
    <t>9-14 апреля</t>
  </si>
  <si>
    <t>16-21 апреля</t>
  </si>
  <si>
    <t>23-28 апреля</t>
  </si>
  <si>
    <t>3-5 мая</t>
  </si>
  <si>
    <t>7,8,10,11  мая</t>
  </si>
  <si>
    <t>14-19 мая</t>
  </si>
  <si>
    <t>21-26 мая</t>
  </si>
  <si>
    <t>28 мая-2 июня</t>
  </si>
  <si>
    <t>4-9 июня</t>
  </si>
  <si>
    <t>13-16 июня</t>
  </si>
  <si>
    <t>18-23 июня</t>
  </si>
  <si>
    <t>25-30 июня</t>
  </si>
  <si>
    <t>дз</t>
  </si>
  <si>
    <t>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</si>
</sst>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6" borderId="0" xfId="0" applyFill="1"/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1" fillId="0" borderId="0" xfId="0" applyFont="1"/>
    <xf numFmtId="0" fontId="2" fillId="6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7" borderId="1" xfId="0" applyFont="1" applyFill="1" applyBorder="1" applyAlignment="1">
      <alignment textRotation="90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0" xfId="0" applyFill="1"/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1" fillId="7" borderId="0" xfId="0" applyFont="1" applyFill="1"/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textRotation="90" wrapText="1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textRotation="90" wrapText="1"/>
    </xf>
    <xf numFmtId="16" fontId="3" fillId="2" borderId="1" xfId="0" applyNumberFormat="1" applyFont="1" applyFill="1" applyBorder="1" applyAlignment="1">
      <alignment textRotation="90" wrapText="1"/>
    </xf>
    <xf numFmtId="0" fontId="3" fillId="0" borderId="1" xfId="0" applyFont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wrapText="1"/>
    </xf>
    <xf numFmtId="0" fontId="5" fillId="2" borderId="0" xfId="0" applyFont="1" applyFill="1"/>
    <xf numFmtId="0" fontId="0" fillId="2" borderId="0" xfId="0" applyFill="1"/>
    <xf numFmtId="0" fontId="7" fillId="2" borderId="0" xfId="0" applyFont="1" applyFill="1"/>
    <xf numFmtId="0" fontId="1" fillId="2" borderId="0" xfId="0" applyFont="1" applyFill="1"/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3" fillId="7" borderId="1" xfId="0" applyFont="1" applyFill="1" applyBorder="1" applyAlignment="1">
      <alignment horizont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4"/>
  <sheetViews>
    <sheetView tabSelected="1" topLeftCell="C31" zoomScale="78" zoomScaleNormal="78" workbookViewId="0">
      <selection activeCell="AT38" sqref="AT38"/>
    </sheetView>
  </sheetViews>
  <sheetFormatPr defaultRowHeight="15" x14ac:dyDescent="0.25"/>
  <cols>
    <col min="1" max="1" width="8.5703125" customWidth="1"/>
    <col min="2" max="2" width="24.85546875" style="22" customWidth="1"/>
    <col min="4" max="4" width="5" style="1" customWidth="1"/>
    <col min="5" max="5" width="4.7109375" customWidth="1"/>
    <col min="6" max="6" width="4.85546875" customWidth="1"/>
    <col min="7" max="7" width="4.140625" customWidth="1"/>
    <col min="8" max="8" width="4.7109375" customWidth="1"/>
    <col min="9" max="9" width="4.140625" customWidth="1"/>
    <col min="10" max="11" width="4.42578125" customWidth="1"/>
    <col min="12" max="12" width="4.140625" customWidth="1"/>
    <col min="13" max="13" width="4" style="55" customWidth="1"/>
    <col min="14" max="14" width="4.42578125" style="1" customWidth="1"/>
    <col min="15" max="15" width="3.85546875" customWidth="1"/>
    <col min="16" max="16" width="4.140625" customWidth="1"/>
    <col min="17" max="17" width="4.42578125" customWidth="1"/>
    <col min="18" max="18" width="4.28515625" customWidth="1"/>
    <col min="19" max="19" width="3.85546875" customWidth="1"/>
    <col min="20" max="20" width="4.140625" customWidth="1"/>
    <col min="21" max="21" width="4.140625" style="55" customWidth="1"/>
    <col min="22" max="22" width="4.85546875" style="36" customWidth="1"/>
    <col min="23" max="24" width="4.140625" customWidth="1"/>
    <col min="25" max="25" width="4" customWidth="1"/>
    <col min="26" max="27" width="4.42578125" customWidth="1"/>
    <col min="28" max="29" width="3.85546875" customWidth="1"/>
    <col min="30" max="30" width="4.42578125" style="1" customWidth="1"/>
    <col min="31" max="32" width="3.85546875" customWidth="1"/>
    <col min="33" max="33" width="3.7109375" customWidth="1"/>
    <col min="34" max="35" width="4.140625" customWidth="1"/>
    <col min="36" max="36" width="3.85546875" customWidth="1"/>
    <col min="37" max="37" width="4.140625" customWidth="1"/>
    <col min="38" max="38" width="3.7109375" customWidth="1"/>
    <col min="39" max="39" width="3.85546875" customWidth="1"/>
    <col min="40" max="40" width="4" style="1" customWidth="1"/>
    <col min="41" max="41" width="4.42578125" style="1" customWidth="1"/>
    <col min="42" max="44" width="4.140625" customWidth="1"/>
    <col min="45" max="45" width="4" customWidth="1"/>
    <col min="46" max="46" width="3.7109375" customWidth="1"/>
    <col min="47" max="47" width="3.85546875" customWidth="1"/>
    <col min="48" max="48" width="4" style="1" customWidth="1"/>
    <col min="49" max="49" width="5.28515625" style="31" customWidth="1"/>
    <col min="50" max="50" width="5.42578125" style="31" customWidth="1"/>
  </cols>
  <sheetData>
    <row r="1" spans="1:50" s="3" customFormat="1" ht="60" customHeight="1" x14ac:dyDescent="0.2">
      <c r="A1" s="71" t="s">
        <v>0</v>
      </c>
      <c r="B1" s="75" t="s">
        <v>6</v>
      </c>
      <c r="C1" s="71" t="s">
        <v>7</v>
      </c>
      <c r="D1" s="48" t="s">
        <v>59</v>
      </c>
      <c r="E1" s="49" t="s">
        <v>60</v>
      </c>
      <c r="F1" s="49" t="s">
        <v>61</v>
      </c>
      <c r="G1" s="49" t="s">
        <v>62</v>
      </c>
      <c r="H1" s="49" t="s">
        <v>63</v>
      </c>
      <c r="I1" s="49" t="s">
        <v>64</v>
      </c>
      <c r="J1" s="49" t="s">
        <v>65</v>
      </c>
      <c r="K1" s="49" t="s">
        <v>66</v>
      </c>
      <c r="L1" s="49" t="s">
        <v>67</v>
      </c>
      <c r="M1" s="50" t="s">
        <v>68</v>
      </c>
      <c r="N1" s="48" t="s">
        <v>69</v>
      </c>
      <c r="O1" s="49" t="s">
        <v>70</v>
      </c>
      <c r="P1" s="49" t="s">
        <v>71</v>
      </c>
      <c r="Q1" s="49" t="s">
        <v>72</v>
      </c>
      <c r="R1" s="49" t="s">
        <v>73</v>
      </c>
      <c r="S1" s="49" t="s">
        <v>74</v>
      </c>
      <c r="T1" s="49" t="s">
        <v>75</v>
      </c>
      <c r="U1" s="50" t="s">
        <v>76</v>
      </c>
      <c r="V1" s="32"/>
      <c r="W1" s="50" t="s">
        <v>77</v>
      </c>
      <c r="X1" s="50" t="s">
        <v>78</v>
      </c>
      <c r="Y1" s="49" t="s">
        <v>79</v>
      </c>
      <c r="Z1" s="49" t="s">
        <v>80</v>
      </c>
      <c r="AA1" s="49" t="s">
        <v>81</v>
      </c>
      <c r="AB1" s="49" t="s">
        <v>82</v>
      </c>
      <c r="AC1" s="49" t="s">
        <v>83</v>
      </c>
      <c r="AD1" s="48" t="s">
        <v>84</v>
      </c>
      <c r="AE1" s="51" t="s">
        <v>85</v>
      </c>
      <c r="AF1" s="49" t="s">
        <v>86</v>
      </c>
      <c r="AG1" s="49" t="s">
        <v>87</v>
      </c>
      <c r="AH1" s="49" t="s">
        <v>88</v>
      </c>
      <c r="AI1" s="49" t="s">
        <v>89</v>
      </c>
      <c r="AJ1" s="49" t="s">
        <v>90</v>
      </c>
      <c r="AK1" s="49" t="s">
        <v>91</v>
      </c>
      <c r="AL1" s="49" t="s">
        <v>92</v>
      </c>
      <c r="AM1" s="49" t="s">
        <v>93</v>
      </c>
      <c r="AN1" s="48" t="s">
        <v>94</v>
      </c>
      <c r="AO1" s="48" t="s">
        <v>95</v>
      </c>
      <c r="AP1" s="49" t="s">
        <v>96</v>
      </c>
      <c r="AQ1" s="49" t="s">
        <v>97</v>
      </c>
      <c r="AR1" s="49" t="s">
        <v>98</v>
      </c>
      <c r="AS1" s="49" t="s">
        <v>99</v>
      </c>
      <c r="AT1" s="48" t="s">
        <v>100</v>
      </c>
      <c r="AU1" s="52" t="s">
        <v>101</v>
      </c>
      <c r="AV1" s="52" t="s">
        <v>102</v>
      </c>
      <c r="AW1" s="26"/>
      <c r="AX1" s="72" t="s">
        <v>8</v>
      </c>
    </row>
    <row r="2" spans="1:50" s="3" customFormat="1" ht="14.25" customHeight="1" x14ac:dyDescent="0.2">
      <c r="A2" s="71"/>
      <c r="B2" s="75"/>
      <c r="C2" s="71"/>
      <c r="D2" s="73" t="s">
        <v>9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24"/>
      <c r="AW2" s="27" t="s">
        <v>24</v>
      </c>
      <c r="AX2" s="72"/>
    </row>
    <row r="3" spans="1:50" s="3" customFormat="1" ht="14.25" customHeight="1" x14ac:dyDescent="0.2">
      <c r="A3" s="71"/>
      <c r="B3" s="75"/>
      <c r="C3" s="71"/>
      <c r="D3" s="16">
        <v>35</v>
      </c>
      <c r="E3" s="16">
        <v>36</v>
      </c>
      <c r="F3" s="16">
        <v>37</v>
      </c>
      <c r="G3" s="16">
        <v>38</v>
      </c>
      <c r="H3" s="16">
        <v>39</v>
      </c>
      <c r="I3" s="16">
        <v>40</v>
      </c>
      <c r="J3" s="16">
        <v>41</v>
      </c>
      <c r="K3" s="16">
        <v>42</v>
      </c>
      <c r="L3" s="16">
        <v>43</v>
      </c>
      <c r="M3" s="16">
        <v>44</v>
      </c>
      <c r="N3" s="16">
        <v>45</v>
      </c>
      <c r="O3" s="4">
        <v>46</v>
      </c>
      <c r="P3" s="4">
        <v>47</v>
      </c>
      <c r="Q3" s="4">
        <v>48</v>
      </c>
      <c r="R3" s="4">
        <v>49</v>
      </c>
      <c r="S3" s="4">
        <v>50</v>
      </c>
      <c r="T3" s="4">
        <v>51</v>
      </c>
      <c r="U3" s="16">
        <v>52</v>
      </c>
      <c r="V3" s="33"/>
      <c r="W3" s="5">
        <v>1</v>
      </c>
      <c r="X3" s="5">
        <v>2</v>
      </c>
      <c r="Y3" s="5">
        <v>3</v>
      </c>
      <c r="Z3" s="5">
        <v>4</v>
      </c>
      <c r="AA3" s="5">
        <v>5</v>
      </c>
      <c r="AB3" s="5">
        <v>6</v>
      </c>
      <c r="AC3" s="5">
        <v>7</v>
      </c>
      <c r="AD3" s="5">
        <v>8</v>
      </c>
      <c r="AE3" s="5">
        <v>9</v>
      </c>
      <c r="AF3" s="5">
        <v>10</v>
      </c>
      <c r="AG3" s="5">
        <v>11</v>
      </c>
      <c r="AH3" s="5">
        <v>12</v>
      </c>
      <c r="AI3" s="5">
        <v>13</v>
      </c>
      <c r="AJ3" s="5">
        <v>14</v>
      </c>
      <c r="AK3" s="5">
        <v>15</v>
      </c>
      <c r="AL3" s="5">
        <v>16</v>
      </c>
      <c r="AM3" s="5">
        <v>17</v>
      </c>
      <c r="AN3" s="5">
        <v>18</v>
      </c>
      <c r="AO3" s="5">
        <v>19</v>
      </c>
      <c r="AP3" s="5">
        <v>20</v>
      </c>
      <c r="AQ3" s="5">
        <v>21</v>
      </c>
      <c r="AR3" s="5">
        <v>22</v>
      </c>
      <c r="AS3" s="5">
        <v>23</v>
      </c>
      <c r="AT3" s="5">
        <v>24</v>
      </c>
      <c r="AU3" s="5">
        <v>25</v>
      </c>
      <c r="AV3" s="5">
        <v>26</v>
      </c>
      <c r="AW3" s="28"/>
      <c r="AX3" s="72"/>
    </row>
    <row r="4" spans="1:50" s="3" customFormat="1" ht="14.25" customHeight="1" x14ac:dyDescent="0.2">
      <c r="A4" s="71"/>
      <c r="B4" s="75"/>
      <c r="C4" s="71"/>
      <c r="D4" s="73" t="s">
        <v>10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24"/>
      <c r="AW4" s="27"/>
      <c r="AX4" s="72"/>
    </row>
    <row r="5" spans="1:50" s="3" customFormat="1" ht="14.25" customHeight="1" x14ac:dyDescent="0.2">
      <c r="A5" s="71"/>
      <c r="B5" s="75"/>
      <c r="C5" s="71"/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5">
        <v>8</v>
      </c>
      <c r="L5" s="5">
        <v>9</v>
      </c>
      <c r="M5" s="5">
        <v>10</v>
      </c>
      <c r="N5" s="5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5">
        <v>17</v>
      </c>
      <c r="U5" s="5">
        <v>18</v>
      </c>
      <c r="V5" s="32" t="s">
        <v>23</v>
      </c>
      <c r="W5" s="7">
        <v>19</v>
      </c>
      <c r="X5" s="7">
        <v>20</v>
      </c>
      <c r="Y5" s="5">
        <v>21</v>
      </c>
      <c r="Z5" s="5">
        <v>22</v>
      </c>
      <c r="AA5" s="5">
        <v>23</v>
      </c>
      <c r="AB5" s="5">
        <v>24</v>
      </c>
      <c r="AC5" s="5">
        <v>25</v>
      </c>
      <c r="AD5" s="5">
        <v>26</v>
      </c>
      <c r="AE5" s="5">
        <v>27</v>
      </c>
      <c r="AF5" s="5">
        <v>28</v>
      </c>
      <c r="AG5" s="5">
        <v>29</v>
      </c>
      <c r="AH5" s="5">
        <v>30</v>
      </c>
      <c r="AI5" s="5">
        <v>31</v>
      </c>
      <c r="AJ5" s="5">
        <v>32</v>
      </c>
      <c r="AK5" s="5">
        <v>33</v>
      </c>
      <c r="AL5" s="5">
        <v>34</v>
      </c>
      <c r="AM5" s="5">
        <v>35</v>
      </c>
      <c r="AN5" s="5">
        <v>36</v>
      </c>
      <c r="AO5" s="5">
        <v>37</v>
      </c>
      <c r="AP5" s="5">
        <v>38</v>
      </c>
      <c r="AQ5" s="5">
        <v>39</v>
      </c>
      <c r="AR5" s="5">
        <v>40</v>
      </c>
      <c r="AS5" s="5">
        <v>41</v>
      </c>
      <c r="AT5" s="5">
        <v>42</v>
      </c>
      <c r="AU5" s="5">
        <v>43</v>
      </c>
      <c r="AV5" s="5">
        <v>44</v>
      </c>
      <c r="AW5" s="28"/>
      <c r="AX5" s="72"/>
    </row>
    <row r="6" spans="1:50" s="3" customFormat="1" ht="14.25" customHeight="1" x14ac:dyDescent="0.2">
      <c r="A6" s="60" t="s">
        <v>11</v>
      </c>
      <c r="B6" s="20" t="s">
        <v>12</v>
      </c>
      <c r="C6" s="18" t="s">
        <v>13</v>
      </c>
      <c r="D6" s="10">
        <f>(D8+D10+D12+D14+D16+D18)</f>
        <v>9</v>
      </c>
      <c r="E6" s="10">
        <f t="shared" ref="E6:S6" si="0">(E8+E10+E12+E14+E16+E18)</f>
        <v>11</v>
      </c>
      <c r="F6" s="10">
        <f t="shared" si="0"/>
        <v>11</v>
      </c>
      <c r="G6" s="10">
        <f t="shared" si="0"/>
        <v>11</v>
      </c>
      <c r="H6" s="10">
        <f t="shared" si="0"/>
        <v>11</v>
      </c>
      <c r="I6" s="10">
        <f t="shared" si="0"/>
        <v>11</v>
      </c>
      <c r="J6" s="10">
        <f t="shared" si="0"/>
        <v>11</v>
      </c>
      <c r="K6" s="10">
        <f t="shared" si="0"/>
        <v>11</v>
      </c>
      <c r="L6" s="10">
        <f t="shared" si="0"/>
        <v>9</v>
      </c>
      <c r="M6" s="10">
        <f t="shared" si="0"/>
        <v>9</v>
      </c>
      <c r="N6" s="10">
        <f t="shared" si="0"/>
        <v>9</v>
      </c>
      <c r="O6" s="10">
        <f t="shared" si="0"/>
        <v>9</v>
      </c>
      <c r="P6" s="10">
        <f t="shared" si="0"/>
        <v>9</v>
      </c>
      <c r="Q6" s="10">
        <f t="shared" si="0"/>
        <v>5</v>
      </c>
      <c r="R6" s="10">
        <f t="shared" si="0"/>
        <v>2</v>
      </c>
      <c r="S6" s="10">
        <f t="shared" si="0"/>
        <v>0</v>
      </c>
      <c r="T6" s="10">
        <f t="shared" ref="T6:U6" si="1">(T8+T10+T12+T14+T18)</f>
        <v>0</v>
      </c>
      <c r="U6" s="10">
        <f t="shared" si="1"/>
        <v>0</v>
      </c>
      <c r="V6" s="34">
        <f>SUM(D6:T6)</f>
        <v>138</v>
      </c>
      <c r="W6" s="9"/>
      <c r="X6" s="9"/>
      <c r="Y6" s="10">
        <f>(Y8+Y10+Y12+Y14+Y16+Y18)</f>
        <v>4</v>
      </c>
      <c r="Z6" s="10">
        <f t="shared" ref="Z6:AU6" si="2">(Z8+Z10+Z12+Z14+Z16+Z18)</f>
        <v>4</v>
      </c>
      <c r="AA6" s="10">
        <f t="shared" si="2"/>
        <v>4</v>
      </c>
      <c r="AB6" s="10">
        <f t="shared" si="2"/>
        <v>4</v>
      </c>
      <c r="AC6" s="10">
        <f t="shared" si="2"/>
        <v>4</v>
      </c>
      <c r="AD6" s="10">
        <f t="shared" si="2"/>
        <v>4</v>
      </c>
      <c r="AE6" s="10">
        <f t="shared" si="2"/>
        <v>4</v>
      </c>
      <c r="AF6" s="10">
        <f t="shared" si="2"/>
        <v>4</v>
      </c>
      <c r="AG6" s="10">
        <f t="shared" si="2"/>
        <v>4</v>
      </c>
      <c r="AH6" s="10">
        <f t="shared" si="2"/>
        <v>4</v>
      </c>
      <c r="AI6" s="10">
        <f t="shared" si="2"/>
        <v>4</v>
      </c>
      <c r="AJ6" s="10">
        <f t="shared" si="2"/>
        <v>4</v>
      </c>
      <c r="AK6" s="10">
        <f t="shared" si="2"/>
        <v>4</v>
      </c>
      <c r="AL6" s="10">
        <f t="shared" si="2"/>
        <v>4</v>
      </c>
      <c r="AM6" s="10">
        <f t="shared" si="2"/>
        <v>4</v>
      </c>
      <c r="AN6" s="10">
        <f t="shared" si="2"/>
        <v>0</v>
      </c>
      <c r="AO6" s="10">
        <f t="shared" si="2"/>
        <v>0</v>
      </c>
      <c r="AP6" s="10">
        <f t="shared" si="2"/>
        <v>0</v>
      </c>
      <c r="AQ6" s="10">
        <f t="shared" si="2"/>
        <v>0</v>
      </c>
      <c r="AR6" s="10">
        <f t="shared" si="2"/>
        <v>0</v>
      </c>
      <c r="AS6" s="10">
        <f t="shared" si="2"/>
        <v>0</v>
      </c>
      <c r="AT6" s="10">
        <f t="shared" si="2"/>
        <v>0</v>
      </c>
      <c r="AU6" s="10">
        <f t="shared" si="2"/>
        <v>0</v>
      </c>
      <c r="AV6" s="19"/>
      <c r="AW6" s="29">
        <f>SUM(Y6:AU6)</f>
        <v>60</v>
      </c>
      <c r="AX6" s="30">
        <f>(AW6+V6)</f>
        <v>198</v>
      </c>
    </row>
    <row r="7" spans="1:50" s="3" customFormat="1" ht="14.25" customHeight="1" x14ac:dyDescent="0.2">
      <c r="A7" s="60"/>
      <c r="B7" s="21"/>
      <c r="C7" s="18" t="s">
        <v>14</v>
      </c>
      <c r="D7" s="10">
        <f>(D19+D15+D13+D11+D9)</f>
        <v>5</v>
      </c>
      <c r="E7" s="10">
        <f t="shared" ref="E7:T7" si="3">(E19+E15+E13+E11+E9)</f>
        <v>5</v>
      </c>
      <c r="F7" s="10">
        <f t="shared" si="3"/>
        <v>6</v>
      </c>
      <c r="G7" s="10">
        <f t="shared" si="3"/>
        <v>5</v>
      </c>
      <c r="H7" s="10">
        <f t="shared" si="3"/>
        <v>5</v>
      </c>
      <c r="I7" s="10">
        <f t="shared" si="3"/>
        <v>6</v>
      </c>
      <c r="J7" s="10">
        <f t="shared" si="3"/>
        <v>5</v>
      </c>
      <c r="K7" s="10">
        <f t="shared" si="3"/>
        <v>6</v>
      </c>
      <c r="L7" s="10">
        <f t="shared" si="3"/>
        <v>4</v>
      </c>
      <c r="M7" s="10">
        <f t="shared" si="3"/>
        <v>5</v>
      </c>
      <c r="N7" s="10">
        <f t="shared" si="3"/>
        <v>4</v>
      </c>
      <c r="O7" s="10">
        <f t="shared" si="3"/>
        <v>5</v>
      </c>
      <c r="P7" s="10">
        <f t="shared" si="3"/>
        <v>4</v>
      </c>
      <c r="Q7" s="10">
        <f t="shared" si="3"/>
        <v>3</v>
      </c>
      <c r="R7" s="10">
        <f t="shared" si="3"/>
        <v>1</v>
      </c>
      <c r="S7" s="10">
        <f t="shared" si="3"/>
        <v>0</v>
      </c>
      <c r="T7" s="10">
        <f t="shared" si="3"/>
        <v>0</v>
      </c>
      <c r="U7" s="10">
        <f t="shared" ref="U7" si="4">(U19+U15+U13+U11+U9)</f>
        <v>0</v>
      </c>
      <c r="V7" s="32">
        <f>SUM(D7:T7)</f>
        <v>69</v>
      </c>
      <c r="W7" s="7"/>
      <c r="X7" s="7"/>
      <c r="Y7" s="18">
        <f>(Y9+Y11+Y13+Y15+Y17+Y19)</f>
        <v>2</v>
      </c>
      <c r="Z7" s="18">
        <f t="shared" ref="Z7:AU7" si="5">(Z9+Z11+Z13+Z15+Z17+Z19)</f>
        <v>2</v>
      </c>
      <c r="AA7" s="18">
        <f t="shared" si="5"/>
        <v>2</v>
      </c>
      <c r="AB7" s="18">
        <f t="shared" si="5"/>
        <v>2</v>
      </c>
      <c r="AC7" s="18">
        <f t="shared" si="5"/>
        <v>2</v>
      </c>
      <c r="AD7" s="18">
        <f t="shared" si="5"/>
        <v>2</v>
      </c>
      <c r="AE7" s="18">
        <f t="shared" si="5"/>
        <v>2</v>
      </c>
      <c r="AF7" s="18">
        <f t="shared" si="5"/>
        <v>2</v>
      </c>
      <c r="AG7" s="18">
        <f t="shared" si="5"/>
        <v>2</v>
      </c>
      <c r="AH7" s="18">
        <f t="shared" si="5"/>
        <v>2</v>
      </c>
      <c r="AI7" s="18">
        <f t="shared" si="5"/>
        <v>2</v>
      </c>
      <c r="AJ7" s="18">
        <f t="shared" si="5"/>
        <v>2</v>
      </c>
      <c r="AK7" s="18">
        <f t="shared" si="5"/>
        <v>2</v>
      </c>
      <c r="AL7" s="18">
        <f t="shared" si="5"/>
        <v>2</v>
      </c>
      <c r="AM7" s="18">
        <f t="shared" si="5"/>
        <v>2</v>
      </c>
      <c r="AN7" s="18">
        <f t="shared" si="5"/>
        <v>0</v>
      </c>
      <c r="AO7" s="18">
        <f t="shared" si="5"/>
        <v>0</v>
      </c>
      <c r="AP7" s="18">
        <f t="shared" si="5"/>
        <v>0</v>
      </c>
      <c r="AQ7" s="18">
        <f t="shared" si="5"/>
        <v>0</v>
      </c>
      <c r="AR7" s="18">
        <f t="shared" si="5"/>
        <v>0</v>
      </c>
      <c r="AS7" s="18">
        <f t="shared" si="5"/>
        <v>0</v>
      </c>
      <c r="AT7" s="18">
        <f t="shared" si="5"/>
        <v>0</v>
      </c>
      <c r="AU7" s="18">
        <f t="shared" si="5"/>
        <v>0</v>
      </c>
      <c r="AV7" s="19"/>
      <c r="AW7" s="29">
        <f t="shared" ref="AW7:AW15" si="6">SUM(Z7:AU7)</f>
        <v>28</v>
      </c>
      <c r="AX7" s="30">
        <v>99</v>
      </c>
    </row>
    <row r="8" spans="1:50" s="3" customFormat="1" ht="14.25" customHeight="1" x14ac:dyDescent="0.2">
      <c r="A8" s="65" t="s">
        <v>15</v>
      </c>
      <c r="B8" s="66" t="s">
        <v>43</v>
      </c>
      <c r="C8" s="2" t="s">
        <v>13</v>
      </c>
      <c r="D8" s="15">
        <v>2</v>
      </c>
      <c r="E8" s="15">
        <v>4</v>
      </c>
      <c r="F8" s="15">
        <v>4</v>
      </c>
      <c r="G8" s="15">
        <v>4</v>
      </c>
      <c r="H8" s="15">
        <v>4</v>
      </c>
      <c r="I8" s="15">
        <v>4</v>
      </c>
      <c r="J8" s="15">
        <v>4</v>
      </c>
      <c r="K8" s="15">
        <v>4</v>
      </c>
      <c r="L8" s="15">
        <v>2</v>
      </c>
      <c r="M8" s="15">
        <v>2</v>
      </c>
      <c r="N8" s="15">
        <v>2</v>
      </c>
      <c r="O8" s="12">
        <v>2</v>
      </c>
      <c r="P8" s="12">
        <v>2</v>
      </c>
      <c r="Q8" s="12">
        <v>2</v>
      </c>
      <c r="R8" s="15">
        <v>2</v>
      </c>
      <c r="S8" s="15"/>
      <c r="T8" s="15"/>
      <c r="U8" s="15"/>
      <c r="V8" s="34">
        <f t="shared" ref="V8:V19" si="7">SUM(D8:T8)</f>
        <v>44</v>
      </c>
      <c r="W8" s="13" t="s">
        <v>103</v>
      </c>
      <c r="X8" s="13"/>
      <c r="Y8" s="14"/>
      <c r="Z8" s="14"/>
      <c r="AA8" s="14"/>
      <c r="AB8" s="14"/>
      <c r="AC8" s="14"/>
      <c r="AD8" s="14"/>
      <c r="AE8" s="14"/>
      <c r="AF8" s="5"/>
      <c r="AG8" s="5"/>
      <c r="AH8" s="5"/>
      <c r="AI8" s="14"/>
      <c r="AJ8" s="14"/>
      <c r="AK8" s="14"/>
      <c r="AL8" s="14"/>
      <c r="AM8" s="14"/>
      <c r="AN8" s="14"/>
      <c r="AO8" s="5"/>
      <c r="AP8" s="14"/>
      <c r="AQ8" s="14"/>
      <c r="AR8" s="14"/>
      <c r="AS8" s="14"/>
      <c r="AT8" s="14"/>
      <c r="AU8" s="14"/>
      <c r="AV8" s="23"/>
      <c r="AW8" s="29">
        <f t="shared" si="6"/>
        <v>0</v>
      </c>
      <c r="AX8" s="30">
        <f t="shared" ref="AX8:AX19" si="8">(AW8+V8)</f>
        <v>44</v>
      </c>
    </row>
    <row r="9" spans="1:50" s="3" customFormat="1" ht="14.25" customHeight="1" x14ac:dyDescent="0.2">
      <c r="A9" s="65"/>
      <c r="B9" s="66"/>
      <c r="C9" s="2" t="s">
        <v>14</v>
      </c>
      <c r="D9" s="16">
        <v>1</v>
      </c>
      <c r="E9" s="16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16">
        <v>2</v>
      </c>
      <c r="L9" s="16">
        <v>1</v>
      </c>
      <c r="M9" s="16">
        <v>1</v>
      </c>
      <c r="N9" s="16">
        <v>1</v>
      </c>
      <c r="O9" s="4">
        <v>1</v>
      </c>
      <c r="P9" s="4">
        <v>1</v>
      </c>
      <c r="Q9" s="4">
        <v>1</v>
      </c>
      <c r="R9" s="16">
        <v>1</v>
      </c>
      <c r="S9" s="16"/>
      <c r="T9" s="16"/>
      <c r="U9" s="16"/>
      <c r="V9" s="32">
        <f t="shared" si="7"/>
        <v>22</v>
      </c>
      <c r="W9" s="7"/>
      <c r="X9" s="7"/>
      <c r="Y9" s="5"/>
      <c r="Z9" s="5"/>
      <c r="AA9" s="5"/>
      <c r="AB9" s="5"/>
      <c r="AC9" s="5"/>
      <c r="AD9" s="5"/>
      <c r="AE9" s="5"/>
      <c r="AF9" s="5"/>
      <c r="AG9" s="5"/>
      <c r="AH9" s="5"/>
      <c r="AI9" s="14"/>
      <c r="AJ9" s="14"/>
      <c r="AK9" s="14"/>
      <c r="AL9" s="14"/>
      <c r="AM9" s="14"/>
      <c r="AN9" s="14"/>
      <c r="AO9" s="16"/>
      <c r="AP9" s="15"/>
      <c r="AQ9" s="15"/>
      <c r="AR9" s="15"/>
      <c r="AS9" s="15"/>
      <c r="AT9" s="12"/>
      <c r="AU9" s="15"/>
      <c r="AV9" s="19"/>
      <c r="AW9" s="29">
        <f t="shared" si="6"/>
        <v>0</v>
      </c>
      <c r="AX9" s="30">
        <f t="shared" si="8"/>
        <v>22</v>
      </c>
    </row>
    <row r="10" spans="1:50" s="3" customFormat="1" ht="14.25" customHeight="1" x14ac:dyDescent="0.2">
      <c r="A10" s="76" t="s">
        <v>1</v>
      </c>
      <c r="B10" s="78" t="s">
        <v>44</v>
      </c>
      <c r="C10" s="2" t="s">
        <v>13</v>
      </c>
      <c r="D10" s="15">
        <v>4</v>
      </c>
      <c r="E10" s="15">
        <v>4</v>
      </c>
      <c r="F10" s="15">
        <v>4</v>
      </c>
      <c r="G10" s="15">
        <v>4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2">
        <v>2</v>
      </c>
      <c r="P10" s="12">
        <v>2</v>
      </c>
      <c r="Q10" s="12"/>
      <c r="R10" s="15"/>
      <c r="S10" s="15"/>
      <c r="T10" s="15"/>
      <c r="U10" s="15"/>
      <c r="V10" s="34">
        <f t="shared" si="7"/>
        <v>34</v>
      </c>
      <c r="W10" s="13" t="s">
        <v>103</v>
      </c>
      <c r="X10" s="13"/>
      <c r="Y10" s="14"/>
      <c r="Z10" s="14"/>
      <c r="AA10" s="14"/>
      <c r="AB10" s="14"/>
      <c r="AC10" s="14"/>
      <c r="AD10" s="14"/>
      <c r="AE10" s="14"/>
      <c r="AF10" s="5"/>
      <c r="AG10" s="5"/>
      <c r="AH10" s="5"/>
      <c r="AI10" s="15"/>
      <c r="AJ10" s="15"/>
      <c r="AK10" s="15"/>
      <c r="AL10" s="15"/>
      <c r="AM10" s="15"/>
      <c r="AN10" s="15"/>
      <c r="AO10" s="16"/>
      <c r="AP10" s="15"/>
      <c r="AQ10" s="15"/>
      <c r="AR10" s="15"/>
      <c r="AS10" s="15"/>
      <c r="AT10" s="12"/>
      <c r="AU10" s="15"/>
      <c r="AV10" s="19"/>
      <c r="AW10" s="29">
        <f t="shared" si="6"/>
        <v>0</v>
      </c>
      <c r="AX10" s="30">
        <f t="shared" si="8"/>
        <v>34</v>
      </c>
    </row>
    <row r="11" spans="1:50" s="3" customFormat="1" ht="14.25" customHeight="1" x14ac:dyDescent="0.2">
      <c r="A11" s="77"/>
      <c r="B11" s="79"/>
      <c r="C11" s="2" t="s">
        <v>14</v>
      </c>
      <c r="D11" s="16">
        <v>2</v>
      </c>
      <c r="E11" s="16">
        <v>2</v>
      </c>
      <c r="F11" s="16">
        <v>2</v>
      </c>
      <c r="G11" s="16">
        <v>2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4">
        <v>1</v>
      </c>
      <c r="P11" s="4">
        <v>1</v>
      </c>
      <c r="Q11" s="4"/>
      <c r="R11" s="16"/>
      <c r="S11" s="16"/>
      <c r="T11" s="16"/>
      <c r="U11" s="16"/>
      <c r="V11" s="32">
        <f t="shared" si="7"/>
        <v>17</v>
      </c>
      <c r="W11" s="7"/>
      <c r="X11" s="7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6"/>
      <c r="AK11" s="16"/>
      <c r="AL11" s="16"/>
      <c r="AM11" s="16"/>
      <c r="AN11" s="5"/>
      <c r="AO11" s="16"/>
      <c r="AP11" s="15"/>
      <c r="AQ11" s="15"/>
      <c r="AR11" s="15"/>
      <c r="AS11" s="15"/>
      <c r="AT11" s="15"/>
      <c r="AU11" s="15"/>
      <c r="AV11" s="19"/>
      <c r="AW11" s="29">
        <f t="shared" si="6"/>
        <v>0</v>
      </c>
      <c r="AX11" s="30">
        <f t="shared" si="8"/>
        <v>17</v>
      </c>
    </row>
    <row r="12" spans="1:50" s="3" customFormat="1" ht="14.25" customHeight="1" x14ac:dyDescent="0.2">
      <c r="A12" s="65" t="s">
        <v>16</v>
      </c>
      <c r="B12" s="66" t="s">
        <v>45</v>
      </c>
      <c r="C12" s="2" t="s">
        <v>13</v>
      </c>
      <c r="D12" s="15">
        <v>1</v>
      </c>
      <c r="E12" s="15">
        <v>1</v>
      </c>
      <c r="F12" s="15">
        <v>1</v>
      </c>
      <c r="G12" s="15">
        <v>1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3</v>
      </c>
      <c r="O12" s="12">
        <v>3</v>
      </c>
      <c r="P12" s="12">
        <v>3</v>
      </c>
      <c r="Q12" s="12">
        <v>3</v>
      </c>
      <c r="R12" s="15"/>
      <c r="S12" s="15"/>
      <c r="T12" s="15"/>
      <c r="U12" s="15"/>
      <c r="V12" s="34">
        <f t="shared" si="7"/>
        <v>34</v>
      </c>
      <c r="W12" s="13" t="s">
        <v>103</v>
      </c>
      <c r="X12" s="13"/>
      <c r="Y12" s="14"/>
      <c r="Z12" s="14"/>
      <c r="AA12" s="14"/>
      <c r="AB12" s="14"/>
      <c r="AC12" s="14"/>
      <c r="AD12" s="14"/>
      <c r="AE12" s="14"/>
      <c r="AF12" s="5"/>
      <c r="AG12" s="5"/>
      <c r="AH12" s="5"/>
      <c r="AI12" s="5"/>
      <c r="AJ12" s="16"/>
      <c r="AK12" s="16"/>
      <c r="AL12" s="16"/>
      <c r="AM12" s="16"/>
      <c r="AN12" s="5"/>
      <c r="AO12" s="16"/>
      <c r="AP12" s="15"/>
      <c r="AQ12" s="15"/>
      <c r="AR12" s="15"/>
      <c r="AS12" s="15"/>
      <c r="AT12" s="12"/>
      <c r="AU12" s="15"/>
      <c r="AV12" s="19"/>
      <c r="AW12" s="29">
        <f t="shared" si="6"/>
        <v>0</v>
      </c>
      <c r="AX12" s="30">
        <f t="shared" si="8"/>
        <v>34</v>
      </c>
    </row>
    <row r="13" spans="1:50" s="3" customFormat="1" ht="14.25" customHeight="1" x14ac:dyDescent="0.2">
      <c r="A13" s="65"/>
      <c r="B13" s="66"/>
      <c r="C13" s="2" t="s">
        <v>14</v>
      </c>
      <c r="D13" s="16">
        <v>1</v>
      </c>
      <c r="E13" s="16"/>
      <c r="F13" s="16">
        <v>1</v>
      </c>
      <c r="G13" s="16"/>
      <c r="H13" s="16">
        <v>1</v>
      </c>
      <c r="I13" s="16">
        <v>2</v>
      </c>
      <c r="J13" s="16">
        <v>1</v>
      </c>
      <c r="K13" s="16">
        <v>2</v>
      </c>
      <c r="L13" s="16">
        <v>1</v>
      </c>
      <c r="M13" s="16">
        <v>2</v>
      </c>
      <c r="N13" s="16">
        <v>1</v>
      </c>
      <c r="O13" s="4">
        <v>2</v>
      </c>
      <c r="P13" s="4">
        <v>1</v>
      </c>
      <c r="Q13" s="4">
        <v>2</v>
      </c>
      <c r="R13" s="16"/>
      <c r="S13" s="16"/>
      <c r="T13" s="16"/>
      <c r="U13" s="16"/>
      <c r="V13" s="32">
        <f t="shared" si="7"/>
        <v>17</v>
      </c>
      <c r="W13" s="7"/>
      <c r="X13" s="7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4"/>
      <c r="AJ13" s="14"/>
      <c r="AK13" s="14"/>
      <c r="AL13" s="14"/>
      <c r="AM13" s="14"/>
      <c r="AN13" s="14"/>
      <c r="AO13" s="5"/>
      <c r="AP13" s="14"/>
      <c r="AQ13" s="14"/>
      <c r="AR13" s="14"/>
      <c r="AS13" s="14"/>
      <c r="AT13" s="14"/>
      <c r="AU13" s="14"/>
      <c r="AV13" s="23"/>
      <c r="AW13" s="29">
        <f t="shared" si="6"/>
        <v>0</v>
      </c>
      <c r="AX13" s="30">
        <f t="shared" si="8"/>
        <v>17</v>
      </c>
    </row>
    <row r="14" spans="1:50" s="3" customFormat="1" ht="14.25" customHeight="1" x14ac:dyDescent="0.2">
      <c r="A14" s="76" t="s">
        <v>2</v>
      </c>
      <c r="B14" s="78" t="s">
        <v>46</v>
      </c>
      <c r="C14" s="2" t="s">
        <v>13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2">
        <v>2</v>
      </c>
      <c r="P14" s="12">
        <v>2</v>
      </c>
      <c r="Q14" s="12"/>
      <c r="R14" s="15"/>
      <c r="S14" s="15"/>
      <c r="T14" s="15"/>
      <c r="U14" s="15"/>
      <c r="V14" s="34">
        <f>SUM(D14:T14)</f>
        <v>26</v>
      </c>
      <c r="W14" s="13" t="s">
        <v>103</v>
      </c>
      <c r="X14" s="13"/>
      <c r="Y14" s="14"/>
      <c r="Z14" s="14"/>
      <c r="AA14" s="14"/>
      <c r="AB14" s="14"/>
      <c r="AC14" s="14"/>
      <c r="AD14" s="14"/>
      <c r="AE14" s="14"/>
      <c r="AF14" s="5"/>
      <c r="AG14" s="5"/>
      <c r="AH14" s="5"/>
      <c r="AI14" s="14"/>
      <c r="AJ14" s="14"/>
      <c r="AK14" s="14"/>
      <c r="AL14" s="14"/>
      <c r="AM14" s="14"/>
      <c r="AN14" s="14"/>
      <c r="AO14" s="5"/>
      <c r="AP14" s="14"/>
      <c r="AQ14" s="14"/>
      <c r="AR14" s="14"/>
      <c r="AS14" s="14"/>
      <c r="AT14" s="14"/>
      <c r="AU14" s="14"/>
      <c r="AV14" s="23"/>
      <c r="AW14" s="29">
        <f t="shared" si="6"/>
        <v>0</v>
      </c>
      <c r="AX14" s="30">
        <f t="shared" si="8"/>
        <v>26</v>
      </c>
    </row>
    <row r="15" spans="1:50" s="3" customFormat="1" ht="14.25" customHeight="1" x14ac:dyDescent="0.2">
      <c r="A15" s="77"/>
      <c r="B15" s="79"/>
      <c r="C15" s="2" t="s">
        <v>14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4">
        <v>1</v>
      </c>
      <c r="P15" s="4">
        <v>1</v>
      </c>
      <c r="Q15" s="4"/>
      <c r="R15" s="16"/>
      <c r="S15" s="16"/>
      <c r="T15" s="16"/>
      <c r="U15" s="16"/>
      <c r="V15" s="32">
        <f>SUM(D15:T15)</f>
        <v>13</v>
      </c>
      <c r="W15" s="7"/>
      <c r="X15" s="7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4"/>
      <c r="AJ15" s="14"/>
      <c r="AK15" s="14"/>
      <c r="AL15" s="14"/>
      <c r="AM15" s="14"/>
      <c r="AN15" s="14"/>
      <c r="AO15" s="16"/>
      <c r="AP15" s="15"/>
      <c r="AQ15" s="15"/>
      <c r="AR15" s="15"/>
      <c r="AS15" s="15"/>
      <c r="AT15" s="12"/>
      <c r="AU15" s="15"/>
      <c r="AV15" s="19"/>
      <c r="AW15" s="29">
        <f t="shared" si="6"/>
        <v>0</v>
      </c>
      <c r="AX15" s="30">
        <f t="shared" si="8"/>
        <v>13</v>
      </c>
    </row>
    <row r="16" spans="1:50" s="3" customFormat="1" ht="14.25" customHeight="1" x14ac:dyDescent="0.2">
      <c r="A16" s="76" t="s">
        <v>3</v>
      </c>
      <c r="B16" s="78" t="s">
        <v>26</v>
      </c>
      <c r="C16" s="41" t="s">
        <v>13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2"/>
      <c r="P16" s="12"/>
      <c r="Q16" s="4"/>
      <c r="R16" s="16"/>
      <c r="S16" s="16"/>
      <c r="T16" s="16"/>
      <c r="U16" s="16"/>
      <c r="V16" s="35">
        <f>SUM(D16:T16)</f>
        <v>0</v>
      </c>
      <c r="W16" s="7"/>
      <c r="X16" s="7"/>
      <c r="Y16" s="14">
        <v>2</v>
      </c>
      <c r="Z16" s="14">
        <v>2</v>
      </c>
      <c r="AA16" s="14">
        <v>2</v>
      </c>
      <c r="AB16" s="14">
        <v>2</v>
      </c>
      <c r="AC16" s="14">
        <v>2</v>
      </c>
      <c r="AD16" s="14">
        <v>2</v>
      </c>
      <c r="AE16" s="14">
        <v>2</v>
      </c>
      <c r="AF16" s="14">
        <v>2</v>
      </c>
      <c r="AG16" s="14">
        <v>2</v>
      </c>
      <c r="AH16" s="14">
        <v>2</v>
      </c>
      <c r="AI16" s="14">
        <v>2</v>
      </c>
      <c r="AJ16" s="14">
        <v>2</v>
      </c>
      <c r="AK16" s="14">
        <v>2</v>
      </c>
      <c r="AL16" s="14">
        <v>4</v>
      </c>
      <c r="AM16" s="14">
        <v>4</v>
      </c>
      <c r="AN16" s="14"/>
      <c r="AO16" s="14"/>
      <c r="AP16" s="5"/>
      <c r="AQ16" s="15"/>
      <c r="AR16" s="15"/>
      <c r="AS16" s="15"/>
      <c r="AT16" s="12"/>
      <c r="AU16" s="15"/>
      <c r="AV16" s="19" t="s">
        <v>103</v>
      </c>
      <c r="AW16" s="29">
        <f>SUM(Y16:AV16)</f>
        <v>34</v>
      </c>
      <c r="AX16" s="30">
        <f t="shared" si="8"/>
        <v>34</v>
      </c>
    </row>
    <row r="17" spans="1:51" s="3" customFormat="1" ht="14.25" customHeight="1" x14ac:dyDescent="0.2">
      <c r="A17" s="77"/>
      <c r="B17" s="79"/>
      <c r="C17" s="41" t="s">
        <v>14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"/>
      <c r="P17" s="4"/>
      <c r="Q17" s="4"/>
      <c r="R17" s="16"/>
      <c r="S17" s="16"/>
      <c r="T17" s="16"/>
      <c r="U17" s="16"/>
      <c r="V17" s="32">
        <f>SUM(D17:T17)</f>
        <v>0</v>
      </c>
      <c r="W17" s="7"/>
      <c r="X17" s="7"/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5">
        <v>1</v>
      </c>
      <c r="AL17" s="5">
        <v>2</v>
      </c>
      <c r="AM17" s="5">
        <v>2</v>
      </c>
      <c r="AN17" s="5"/>
      <c r="AO17" s="5"/>
      <c r="AP17" s="15"/>
      <c r="AQ17" s="15"/>
      <c r="AR17" s="15"/>
      <c r="AS17" s="15"/>
      <c r="AT17" s="12"/>
      <c r="AU17" s="15"/>
      <c r="AV17" s="19"/>
      <c r="AW17" s="29">
        <f>SUM(Y17:AV17)</f>
        <v>17</v>
      </c>
      <c r="AX17" s="30">
        <f t="shared" si="8"/>
        <v>17</v>
      </c>
    </row>
    <row r="18" spans="1:51" s="3" customFormat="1" ht="15.75" customHeight="1" x14ac:dyDescent="0.2">
      <c r="A18" s="76" t="s">
        <v>47</v>
      </c>
      <c r="B18" s="78" t="s">
        <v>48</v>
      </c>
      <c r="C18" s="2" t="s">
        <v>13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"/>
      <c r="P18" s="12"/>
      <c r="Q18" s="12"/>
      <c r="R18" s="15"/>
      <c r="S18" s="15"/>
      <c r="T18" s="15"/>
      <c r="U18" s="15"/>
      <c r="V18" s="34">
        <f t="shared" si="7"/>
        <v>0</v>
      </c>
      <c r="W18" s="13"/>
      <c r="X18" s="13"/>
      <c r="Y18" s="14">
        <v>2</v>
      </c>
      <c r="Z18" s="14">
        <v>2</v>
      </c>
      <c r="AA18" s="14">
        <v>2</v>
      </c>
      <c r="AB18" s="14">
        <v>2</v>
      </c>
      <c r="AC18" s="14">
        <v>2</v>
      </c>
      <c r="AD18" s="14">
        <v>2</v>
      </c>
      <c r="AE18" s="14">
        <v>2</v>
      </c>
      <c r="AF18" s="14">
        <v>2</v>
      </c>
      <c r="AG18" s="14">
        <v>2</v>
      </c>
      <c r="AH18" s="14">
        <v>2</v>
      </c>
      <c r="AI18" s="14">
        <v>2</v>
      </c>
      <c r="AJ18" s="14">
        <v>2</v>
      </c>
      <c r="AK18" s="14">
        <v>2</v>
      </c>
      <c r="AL18" s="14"/>
      <c r="AM18" s="5"/>
      <c r="AN18" s="5"/>
      <c r="AO18" s="5"/>
      <c r="AP18" s="14"/>
      <c r="AQ18" s="14"/>
      <c r="AR18" s="14"/>
      <c r="AS18" s="14"/>
      <c r="AT18" s="14"/>
      <c r="AU18" s="14"/>
      <c r="AV18" s="23" t="s">
        <v>103</v>
      </c>
      <c r="AW18" s="29">
        <f t="shared" ref="AW18:AW19" si="9">SUM(Y18:AV18)</f>
        <v>26</v>
      </c>
      <c r="AX18" s="30">
        <f t="shared" si="8"/>
        <v>26</v>
      </c>
    </row>
    <row r="19" spans="1:51" s="3" customFormat="1" ht="14.25" customHeight="1" x14ac:dyDescent="0.2">
      <c r="A19" s="77"/>
      <c r="B19" s="79"/>
      <c r="C19" s="2" t="s">
        <v>14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4"/>
      <c r="P19" s="4"/>
      <c r="Q19" s="25"/>
      <c r="R19" s="40"/>
      <c r="S19" s="40"/>
      <c r="T19" s="40"/>
      <c r="U19" s="40"/>
      <c r="V19" s="32">
        <f t="shared" si="7"/>
        <v>0</v>
      </c>
      <c r="W19" s="7"/>
      <c r="X19" s="7"/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5">
        <v>1</v>
      </c>
      <c r="AL19" s="5"/>
      <c r="AM19" s="16"/>
      <c r="AN19" s="5"/>
      <c r="AO19" s="16"/>
      <c r="AP19" s="15"/>
      <c r="AQ19" s="15"/>
      <c r="AR19" s="15"/>
      <c r="AS19" s="15"/>
      <c r="AT19" s="12"/>
      <c r="AU19" s="15"/>
      <c r="AV19" s="19"/>
      <c r="AW19" s="29">
        <f t="shared" si="9"/>
        <v>13</v>
      </c>
      <c r="AX19" s="30">
        <f t="shared" si="8"/>
        <v>13</v>
      </c>
    </row>
    <row r="20" spans="1:51" s="3" customFormat="1" ht="18.75" customHeight="1" x14ac:dyDescent="0.2">
      <c r="A20" s="60" t="s">
        <v>4</v>
      </c>
      <c r="B20" s="20" t="s">
        <v>17</v>
      </c>
      <c r="C20" s="18" t="s">
        <v>13</v>
      </c>
      <c r="D20" s="10">
        <f>(D22)</f>
        <v>3</v>
      </c>
      <c r="E20" s="10">
        <f t="shared" ref="E20:S20" si="10">(E22)</f>
        <v>23</v>
      </c>
      <c r="F20" s="10">
        <f t="shared" si="10"/>
        <v>23</v>
      </c>
      <c r="G20" s="10">
        <f t="shared" si="10"/>
        <v>23</v>
      </c>
      <c r="H20" s="10">
        <f t="shared" si="10"/>
        <v>23</v>
      </c>
      <c r="I20" s="10">
        <f t="shared" si="10"/>
        <v>23</v>
      </c>
      <c r="J20" s="10">
        <f t="shared" si="10"/>
        <v>23</v>
      </c>
      <c r="K20" s="10">
        <f t="shared" si="10"/>
        <v>23</v>
      </c>
      <c r="L20" s="10">
        <f t="shared" si="10"/>
        <v>25</v>
      </c>
      <c r="M20" s="10">
        <f t="shared" si="10"/>
        <v>25</v>
      </c>
      <c r="N20" s="10">
        <f t="shared" si="10"/>
        <v>19</v>
      </c>
      <c r="O20" s="10">
        <f t="shared" si="10"/>
        <v>25</v>
      </c>
      <c r="P20" s="10">
        <f t="shared" si="10"/>
        <v>25</v>
      </c>
      <c r="Q20" s="10">
        <f t="shared" si="10"/>
        <v>29</v>
      </c>
      <c r="R20" s="10">
        <f t="shared" si="10"/>
        <v>26</v>
      </c>
      <c r="S20" s="10">
        <f t="shared" si="10"/>
        <v>40</v>
      </c>
      <c r="T20" s="10">
        <f t="shared" ref="T20" si="11">(T22)</f>
        <v>40</v>
      </c>
      <c r="U20" s="10">
        <v>18</v>
      </c>
      <c r="V20" s="30">
        <f t="shared" ref="V20:V25" si="12">SUM(D20:T20)</f>
        <v>418</v>
      </c>
      <c r="W20" s="9"/>
      <c r="X20" s="9"/>
      <c r="Y20" s="10">
        <f>(Y22)</f>
        <v>30</v>
      </c>
      <c r="Z20" s="10">
        <f t="shared" ref="Z20:AU20" si="13">(Z22)</f>
        <v>30</v>
      </c>
      <c r="AA20" s="10">
        <f t="shared" si="13"/>
        <v>30</v>
      </c>
      <c r="AB20" s="10">
        <f t="shared" si="13"/>
        <v>30</v>
      </c>
      <c r="AC20" s="10">
        <f t="shared" si="13"/>
        <v>30</v>
      </c>
      <c r="AD20" s="10">
        <f t="shared" si="13"/>
        <v>18</v>
      </c>
      <c r="AE20" s="10">
        <f t="shared" si="13"/>
        <v>32</v>
      </c>
      <c r="AF20" s="10">
        <f t="shared" si="13"/>
        <v>32</v>
      </c>
      <c r="AG20" s="10">
        <f t="shared" si="13"/>
        <v>32</v>
      </c>
      <c r="AH20" s="10">
        <f t="shared" si="13"/>
        <v>32</v>
      </c>
      <c r="AI20" s="10">
        <f t="shared" si="13"/>
        <v>32</v>
      </c>
      <c r="AJ20" s="10">
        <f t="shared" si="13"/>
        <v>32</v>
      </c>
      <c r="AK20" s="10">
        <f t="shared" si="13"/>
        <v>32</v>
      </c>
      <c r="AL20" s="10">
        <f t="shared" si="13"/>
        <v>32</v>
      </c>
      <c r="AM20" s="10">
        <f t="shared" si="13"/>
        <v>32</v>
      </c>
      <c r="AN20" s="10">
        <f t="shared" si="13"/>
        <v>18</v>
      </c>
      <c r="AO20" s="10">
        <f t="shared" si="13"/>
        <v>24</v>
      </c>
      <c r="AP20" s="10">
        <f t="shared" si="13"/>
        <v>40</v>
      </c>
      <c r="AQ20" s="10">
        <f t="shared" si="13"/>
        <v>40</v>
      </c>
      <c r="AR20" s="8">
        <f t="shared" si="13"/>
        <v>40</v>
      </c>
      <c r="AS20" s="8">
        <f t="shared" si="13"/>
        <v>40</v>
      </c>
      <c r="AT20" s="8">
        <f t="shared" si="13"/>
        <v>32</v>
      </c>
      <c r="AU20" s="8">
        <f t="shared" si="13"/>
        <v>40</v>
      </c>
      <c r="AV20" s="19"/>
      <c r="AW20" s="29">
        <f t="shared" ref="AW20:AW27" si="14">SUM(Y20:AV20)</f>
        <v>730</v>
      </c>
      <c r="AX20" s="30">
        <f>(V20+AW20)</f>
        <v>1148</v>
      </c>
      <c r="AY20" s="3">
        <f>SUM(Y20:AW20)</f>
        <v>1460</v>
      </c>
    </row>
    <row r="21" spans="1:51" s="3" customFormat="1" ht="14.25" customHeight="1" x14ac:dyDescent="0.2">
      <c r="A21" s="60"/>
      <c r="B21" s="21"/>
      <c r="C21" s="18" t="s">
        <v>14</v>
      </c>
      <c r="D21" s="10">
        <f>(D23)</f>
        <v>1</v>
      </c>
      <c r="E21" s="10">
        <f t="shared" ref="E21:S21" si="15">(E23)</f>
        <v>7</v>
      </c>
      <c r="F21" s="10">
        <f t="shared" si="15"/>
        <v>6</v>
      </c>
      <c r="G21" s="10">
        <f t="shared" si="15"/>
        <v>5</v>
      </c>
      <c r="H21" s="10">
        <f t="shared" si="15"/>
        <v>6</v>
      </c>
      <c r="I21" s="10">
        <f t="shared" si="15"/>
        <v>5</v>
      </c>
      <c r="J21" s="10">
        <f t="shared" si="15"/>
        <v>6</v>
      </c>
      <c r="K21" s="10">
        <f t="shared" si="15"/>
        <v>5</v>
      </c>
      <c r="L21" s="10">
        <f t="shared" si="15"/>
        <v>7</v>
      </c>
      <c r="M21" s="10">
        <f t="shared" si="15"/>
        <v>6</v>
      </c>
      <c r="N21" s="10">
        <f t="shared" si="15"/>
        <v>7</v>
      </c>
      <c r="O21" s="10">
        <f t="shared" si="15"/>
        <v>6</v>
      </c>
      <c r="P21" s="10">
        <f t="shared" si="15"/>
        <v>7</v>
      </c>
      <c r="Q21" s="10">
        <f t="shared" si="15"/>
        <v>6</v>
      </c>
      <c r="R21" s="10">
        <f t="shared" si="15"/>
        <v>5</v>
      </c>
      <c r="S21" s="10">
        <f t="shared" si="15"/>
        <v>3</v>
      </c>
      <c r="T21" s="10">
        <f t="shared" ref="T21:U21" si="16">(T23)</f>
        <v>0</v>
      </c>
      <c r="U21" s="10">
        <f t="shared" si="16"/>
        <v>0</v>
      </c>
      <c r="V21" s="35">
        <f t="shared" si="12"/>
        <v>88</v>
      </c>
      <c r="W21" s="7"/>
      <c r="X21" s="7"/>
      <c r="Y21" s="53">
        <f>(Y23)</f>
        <v>11</v>
      </c>
      <c r="Z21" s="53">
        <f t="shared" ref="Z21:AU21" si="17">(Z23)</f>
        <v>12</v>
      </c>
      <c r="AA21" s="53">
        <f t="shared" si="17"/>
        <v>8</v>
      </c>
      <c r="AB21" s="53">
        <f t="shared" si="17"/>
        <v>10</v>
      </c>
      <c r="AC21" s="53">
        <f t="shared" si="17"/>
        <v>8</v>
      </c>
      <c r="AD21" s="53">
        <f t="shared" si="17"/>
        <v>10</v>
      </c>
      <c r="AE21" s="53">
        <f t="shared" si="17"/>
        <v>10</v>
      </c>
      <c r="AF21" s="53">
        <f t="shared" si="17"/>
        <v>10</v>
      </c>
      <c r="AG21" s="53">
        <f t="shared" si="17"/>
        <v>10</v>
      </c>
      <c r="AH21" s="53">
        <f t="shared" si="17"/>
        <v>10</v>
      </c>
      <c r="AI21" s="53">
        <f t="shared" si="17"/>
        <v>11</v>
      </c>
      <c r="AJ21" s="53">
        <f t="shared" si="17"/>
        <v>9</v>
      </c>
      <c r="AK21" s="53">
        <f t="shared" si="17"/>
        <v>10</v>
      </c>
      <c r="AL21" s="53">
        <f t="shared" si="17"/>
        <v>9</v>
      </c>
      <c r="AM21" s="53">
        <f t="shared" si="17"/>
        <v>10</v>
      </c>
      <c r="AN21" s="53">
        <f t="shared" si="17"/>
        <v>5</v>
      </c>
      <c r="AO21" s="53">
        <f t="shared" si="17"/>
        <v>0</v>
      </c>
      <c r="AP21" s="53">
        <f t="shared" si="17"/>
        <v>0</v>
      </c>
      <c r="AQ21" s="53">
        <f t="shared" si="17"/>
        <v>0</v>
      </c>
      <c r="AR21" s="42">
        <f t="shared" si="17"/>
        <v>0</v>
      </c>
      <c r="AS21" s="42">
        <f t="shared" si="17"/>
        <v>0</v>
      </c>
      <c r="AT21" s="42">
        <f t="shared" si="17"/>
        <v>0</v>
      </c>
      <c r="AU21" s="42">
        <f t="shared" si="17"/>
        <v>0</v>
      </c>
      <c r="AV21" s="19"/>
      <c r="AW21" s="29">
        <f t="shared" si="14"/>
        <v>153</v>
      </c>
      <c r="AX21" s="30">
        <f>(V21+AW21)</f>
        <v>241</v>
      </c>
    </row>
    <row r="22" spans="1:51" s="3" customFormat="1" ht="14.25" customHeight="1" x14ac:dyDescent="0.2">
      <c r="A22" s="61" t="s">
        <v>27</v>
      </c>
      <c r="B22" s="63" t="s">
        <v>28</v>
      </c>
      <c r="C22" s="18" t="s">
        <v>13</v>
      </c>
      <c r="D22" s="10">
        <f>(D42+D36+D30+D24)</f>
        <v>3</v>
      </c>
      <c r="E22" s="10">
        <f t="shared" ref="E22:S22" si="18">(E42+E36+E30+E24)</f>
        <v>23</v>
      </c>
      <c r="F22" s="10">
        <f t="shared" si="18"/>
        <v>23</v>
      </c>
      <c r="G22" s="10">
        <f t="shared" si="18"/>
        <v>23</v>
      </c>
      <c r="H22" s="10">
        <f t="shared" si="18"/>
        <v>23</v>
      </c>
      <c r="I22" s="10">
        <f t="shared" si="18"/>
        <v>23</v>
      </c>
      <c r="J22" s="10">
        <f t="shared" si="18"/>
        <v>23</v>
      </c>
      <c r="K22" s="10">
        <f t="shared" si="18"/>
        <v>23</v>
      </c>
      <c r="L22" s="10">
        <f t="shared" si="18"/>
        <v>25</v>
      </c>
      <c r="M22" s="10">
        <f t="shared" si="18"/>
        <v>25</v>
      </c>
      <c r="N22" s="10">
        <f t="shared" si="18"/>
        <v>19</v>
      </c>
      <c r="O22" s="10">
        <f t="shared" si="18"/>
        <v>25</v>
      </c>
      <c r="P22" s="10">
        <f t="shared" si="18"/>
        <v>25</v>
      </c>
      <c r="Q22" s="10">
        <f t="shared" si="18"/>
        <v>29</v>
      </c>
      <c r="R22" s="10">
        <f t="shared" si="18"/>
        <v>26</v>
      </c>
      <c r="S22" s="10">
        <f t="shared" si="18"/>
        <v>40</v>
      </c>
      <c r="T22" s="10">
        <f t="shared" ref="T22:U22" si="19">(T42+T36+T30+T24)</f>
        <v>40</v>
      </c>
      <c r="U22" s="10">
        <f t="shared" si="19"/>
        <v>18</v>
      </c>
      <c r="V22" s="35">
        <f t="shared" si="12"/>
        <v>418</v>
      </c>
      <c r="W22" s="7"/>
      <c r="X22" s="7"/>
      <c r="Y22" s="53">
        <f>(Y24+Y30+Y36+Y42)</f>
        <v>30</v>
      </c>
      <c r="Z22" s="53">
        <f t="shared" ref="Z22:AT22" si="20">(Z24+Z30+Z36+Z42)</f>
        <v>30</v>
      </c>
      <c r="AA22" s="53">
        <f t="shared" si="20"/>
        <v>30</v>
      </c>
      <c r="AB22" s="53">
        <f t="shared" si="20"/>
        <v>30</v>
      </c>
      <c r="AC22" s="53">
        <f t="shared" si="20"/>
        <v>30</v>
      </c>
      <c r="AD22" s="53">
        <f t="shared" si="20"/>
        <v>18</v>
      </c>
      <c r="AE22" s="53">
        <f t="shared" si="20"/>
        <v>32</v>
      </c>
      <c r="AF22" s="53">
        <f t="shared" si="20"/>
        <v>32</v>
      </c>
      <c r="AG22" s="53">
        <f t="shared" si="20"/>
        <v>32</v>
      </c>
      <c r="AH22" s="53">
        <f t="shared" si="20"/>
        <v>32</v>
      </c>
      <c r="AI22" s="53">
        <f t="shared" si="20"/>
        <v>32</v>
      </c>
      <c r="AJ22" s="53">
        <f t="shared" si="20"/>
        <v>32</v>
      </c>
      <c r="AK22" s="53">
        <f t="shared" si="20"/>
        <v>32</v>
      </c>
      <c r="AL22" s="53">
        <f t="shared" si="20"/>
        <v>32</v>
      </c>
      <c r="AM22" s="53">
        <f t="shared" si="20"/>
        <v>32</v>
      </c>
      <c r="AN22" s="53">
        <f t="shared" si="20"/>
        <v>18</v>
      </c>
      <c r="AO22" s="53">
        <f t="shared" si="20"/>
        <v>24</v>
      </c>
      <c r="AP22" s="53">
        <f t="shared" si="20"/>
        <v>40</v>
      </c>
      <c r="AQ22" s="53">
        <f t="shared" si="20"/>
        <v>40</v>
      </c>
      <c r="AR22" s="42">
        <f t="shared" si="20"/>
        <v>40</v>
      </c>
      <c r="AS22" s="42">
        <f t="shared" si="20"/>
        <v>40</v>
      </c>
      <c r="AT22" s="42">
        <f t="shared" si="20"/>
        <v>32</v>
      </c>
      <c r="AU22" s="42">
        <f>(AU24+AU30+AU36+AU42)</f>
        <v>40</v>
      </c>
      <c r="AV22" s="19"/>
      <c r="AW22" s="29">
        <f t="shared" si="14"/>
        <v>730</v>
      </c>
      <c r="AX22" s="30">
        <f t="shared" ref="AX22:AX23" si="21">(V22+AW22)</f>
        <v>1148</v>
      </c>
    </row>
    <row r="23" spans="1:51" s="3" customFormat="1" ht="14.25" customHeight="1" x14ac:dyDescent="0.2">
      <c r="A23" s="62"/>
      <c r="B23" s="64"/>
      <c r="C23" s="18" t="s">
        <v>14</v>
      </c>
      <c r="D23" s="10">
        <f>(D25+D31+D37+D43)</f>
        <v>1</v>
      </c>
      <c r="E23" s="10">
        <f t="shared" ref="E23:R23" si="22">(E25+E31+E37+E43)</f>
        <v>7</v>
      </c>
      <c r="F23" s="10">
        <f t="shared" si="22"/>
        <v>6</v>
      </c>
      <c r="G23" s="10">
        <f t="shared" si="22"/>
        <v>5</v>
      </c>
      <c r="H23" s="10">
        <f t="shared" si="22"/>
        <v>6</v>
      </c>
      <c r="I23" s="10">
        <f t="shared" si="22"/>
        <v>5</v>
      </c>
      <c r="J23" s="10">
        <f t="shared" si="22"/>
        <v>6</v>
      </c>
      <c r="K23" s="10">
        <f t="shared" si="22"/>
        <v>5</v>
      </c>
      <c r="L23" s="10">
        <f t="shared" si="22"/>
        <v>7</v>
      </c>
      <c r="M23" s="10">
        <f t="shared" si="22"/>
        <v>6</v>
      </c>
      <c r="N23" s="10">
        <f t="shared" si="22"/>
        <v>7</v>
      </c>
      <c r="O23" s="10">
        <f t="shared" si="22"/>
        <v>6</v>
      </c>
      <c r="P23" s="10">
        <f t="shared" si="22"/>
        <v>7</v>
      </c>
      <c r="Q23" s="10">
        <f t="shared" si="22"/>
        <v>6</v>
      </c>
      <c r="R23" s="10">
        <f t="shared" si="22"/>
        <v>5</v>
      </c>
      <c r="S23" s="10">
        <f t="shared" ref="S23:T23" si="23">(S43+S37+S31+S25)</f>
        <v>3</v>
      </c>
      <c r="T23" s="10">
        <f t="shared" si="23"/>
        <v>0</v>
      </c>
      <c r="U23" s="10">
        <f t="shared" ref="U23" si="24">(U43+U37+U31+U25)</f>
        <v>0</v>
      </c>
      <c r="V23" s="35">
        <f>SUM(D23:T23)</f>
        <v>88</v>
      </c>
      <c r="W23" s="7"/>
      <c r="X23" s="7"/>
      <c r="Y23" s="53">
        <f>(Y25+Y31+Y37+Y43)</f>
        <v>11</v>
      </c>
      <c r="Z23" s="53">
        <f t="shared" ref="Z23:AU23" si="25">(Z25+Z31+Z37+Z43)</f>
        <v>12</v>
      </c>
      <c r="AA23" s="53">
        <f t="shared" si="25"/>
        <v>8</v>
      </c>
      <c r="AB23" s="53">
        <f t="shared" si="25"/>
        <v>10</v>
      </c>
      <c r="AC23" s="53">
        <f t="shared" si="25"/>
        <v>8</v>
      </c>
      <c r="AD23" s="53">
        <f t="shared" si="25"/>
        <v>10</v>
      </c>
      <c r="AE23" s="53">
        <f t="shared" si="25"/>
        <v>10</v>
      </c>
      <c r="AF23" s="53">
        <f t="shared" si="25"/>
        <v>10</v>
      </c>
      <c r="AG23" s="53">
        <f t="shared" si="25"/>
        <v>10</v>
      </c>
      <c r="AH23" s="53">
        <f t="shared" si="25"/>
        <v>10</v>
      </c>
      <c r="AI23" s="53">
        <f t="shared" si="25"/>
        <v>11</v>
      </c>
      <c r="AJ23" s="53">
        <f t="shared" si="25"/>
        <v>9</v>
      </c>
      <c r="AK23" s="53">
        <f t="shared" si="25"/>
        <v>10</v>
      </c>
      <c r="AL23" s="53">
        <f t="shared" si="25"/>
        <v>9</v>
      </c>
      <c r="AM23" s="53">
        <f t="shared" si="25"/>
        <v>10</v>
      </c>
      <c r="AN23" s="53">
        <f t="shared" si="25"/>
        <v>5</v>
      </c>
      <c r="AO23" s="53">
        <f t="shared" si="25"/>
        <v>0</v>
      </c>
      <c r="AP23" s="53">
        <f t="shared" si="25"/>
        <v>0</v>
      </c>
      <c r="AQ23" s="53">
        <f t="shared" si="25"/>
        <v>0</v>
      </c>
      <c r="AR23" s="42">
        <f t="shared" si="25"/>
        <v>0</v>
      </c>
      <c r="AS23" s="42">
        <f t="shared" si="25"/>
        <v>0</v>
      </c>
      <c r="AT23" s="42">
        <f t="shared" si="25"/>
        <v>0</v>
      </c>
      <c r="AU23" s="42">
        <f t="shared" si="25"/>
        <v>0</v>
      </c>
      <c r="AV23" s="19"/>
      <c r="AW23" s="29">
        <f t="shared" si="14"/>
        <v>153</v>
      </c>
      <c r="AX23" s="30">
        <f t="shared" si="21"/>
        <v>241</v>
      </c>
    </row>
    <row r="24" spans="1:51" s="3" customFormat="1" ht="14.25" customHeight="1" x14ac:dyDescent="0.2">
      <c r="A24" s="61" t="s">
        <v>25</v>
      </c>
      <c r="B24" s="63" t="s">
        <v>54</v>
      </c>
      <c r="C24" s="18" t="s">
        <v>13</v>
      </c>
      <c r="D24" s="10">
        <f>(D26+D28+D29)</f>
        <v>0</v>
      </c>
      <c r="E24" s="10">
        <f t="shared" ref="E24:T24" si="26">(E26+E28+E29)</f>
        <v>14</v>
      </c>
      <c r="F24" s="10">
        <f t="shared" si="26"/>
        <v>13</v>
      </c>
      <c r="G24" s="10">
        <f t="shared" si="26"/>
        <v>13</v>
      </c>
      <c r="H24" s="10">
        <f t="shared" si="26"/>
        <v>13</v>
      </c>
      <c r="I24" s="10">
        <f t="shared" si="26"/>
        <v>13</v>
      </c>
      <c r="J24" s="10">
        <f t="shared" si="26"/>
        <v>13</v>
      </c>
      <c r="K24" s="10">
        <f t="shared" si="26"/>
        <v>13</v>
      </c>
      <c r="L24" s="10">
        <f t="shared" si="26"/>
        <v>13</v>
      </c>
      <c r="M24" s="10">
        <f t="shared" si="26"/>
        <v>13</v>
      </c>
      <c r="N24" s="10">
        <f t="shared" si="26"/>
        <v>13</v>
      </c>
      <c r="O24" s="10">
        <f t="shared" si="26"/>
        <v>13</v>
      </c>
      <c r="P24" s="10">
        <f t="shared" si="26"/>
        <v>13</v>
      </c>
      <c r="Q24" s="10">
        <f t="shared" si="26"/>
        <v>17</v>
      </c>
      <c r="R24" s="10">
        <f t="shared" si="26"/>
        <v>14</v>
      </c>
      <c r="S24" s="10">
        <f t="shared" si="26"/>
        <v>18</v>
      </c>
      <c r="T24" s="10">
        <f t="shared" si="26"/>
        <v>0</v>
      </c>
      <c r="U24" s="10">
        <f t="shared" ref="U24" si="27">(U26+U28+U29)</f>
        <v>0</v>
      </c>
      <c r="V24" s="35">
        <f t="shared" si="12"/>
        <v>206</v>
      </c>
      <c r="W24" s="7"/>
      <c r="X24" s="7"/>
      <c r="Y24" s="53">
        <f>(Y26+Y28+Y29)</f>
        <v>19</v>
      </c>
      <c r="Z24" s="53">
        <f t="shared" ref="Z24:AT24" si="28">(Z26+Z28+Z29)</f>
        <v>19</v>
      </c>
      <c r="AA24" s="53">
        <f t="shared" si="28"/>
        <v>13</v>
      </c>
      <c r="AB24" s="53">
        <f t="shared" si="28"/>
        <v>13</v>
      </c>
      <c r="AC24" s="53">
        <f t="shared" si="28"/>
        <v>13</v>
      </c>
      <c r="AD24" s="53">
        <f t="shared" si="28"/>
        <v>7</v>
      </c>
      <c r="AE24" s="53">
        <f t="shared" si="28"/>
        <v>15</v>
      </c>
      <c r="AF24" s="53">
        <f t="shared" si="28"/>
        <v>15</v>
      </c>
      <c r="AG24" s="53">
        <f t="shared" si="28"/>
        <v>15</v>
      </c>
      <c r="AH24" s="53">
        <f t="shared" si="28"/>
        <v>15</v>
      </c>
      <c r="AI24" s="53">
        <f t="shared" si="28"/>
        <v>15</v>
      </c>
      <c r="AJ24" s="53">
        <f t="shared" si="28"/>
        <v>15</v>
      </c>
      <c r="AK24" s="53">
        <f t="shared" si="28"/>
        <v>15</v>
      </c>
      <c r="AL24" s="53">
        <f t="shared" si="28"/>
        <v>15</v>
      </c>
      <c r="AM24" s="53">
        <f t="shared" si="28"/>
        <v>15</v>
      </c>
      <c r="AN24" s="53">
        <f t="shared" si="28"/>
        <v>7</v>
      </c>
      <c r="AO24" s="53">
        <f t="shared" si="28"/>
        <v>12</v>
      </c>
      <c r="AP24" s="53">
        <f t="shared" si="28"/>
        <v>40</v>
      </c>
      <c r="AQ24" s="53">
        <f t="shared" si="28"/>
        <v>40</v>
      </c>
      <c r="AR24" s="39">
        <f t="shared" si="28"/>
        <v>40</v>
      </c>
      <c r="AS24" s="39">
        <f t="shared" si="28"/>
        <v>32</v>
      </c>
      <c r="AT24" s="39">
        <f t="shared" si="28"/>
        <v>0</v>
      </c>
      <c r="AU24" s="18"/>
      <c r="AV24" s="19" t="s">
        <v>104</v>
      </c>
      <c r="AW24" s="29">
        <f t="shared" si="14"/>
        <v>390</v>
      </c>
      <c r="AX24" s="30">
        <f t="shared" ref="AX24:AX49" si="29">(V24+AW24)</f>
        <v>596</v>
      </c>
    </row>
    <row r="25" spans="1:51" s="3" customFormat="1" ht="14.25" customHeight="1" x14ac:dyDescent="0.2">
      <c r="A25" s="62"/>
      <c r="B25" s="64"/>
      <c r="C25" s="18" t="s">
        <v>14</v>
      </c>
      <c r="D25" s="10">
        <f>(D27)</f>
        <v>0</v>
      </c>
      <c r="E25" s="10">
        <f t="shared" ref="E25:T25" si="30">(E27)</f>
        <v>2</v>
      </c>
      <c r="F25" s="10">
        <f t="shared" si="30"/>
        <v>4</v>
      </c>
      <c r="G25" s="10">
        <f t="shared" si="30"/>
        <v>3</v>
      </c>
      <c r="H25" s="10">
        <f t="shared" si="30"/>
        <v>4</v>
      </c>
      <c r="I25" s="10">
        <f t="shared" si="30"/>
        <v>3</v>
      </c>
      <c r="J25" s="10">
        <f t="shared" si="30"/>
        <v>4</v>
      </c>
      <c r="K25" s="10">
        <f t="shared" si="30"/>
        <v>3</v>
      </c>
      <c r="L25" s="10">
        <f t="shared" si="30"/>
        <v>4</v>
      </c>
      <c r="M25" s="10">
        <f t="shared" si="30"/>
        <v>3</v>
      </c>
      <c r="N25" s="10">
        <f t="shared" si="30"/>
        <v>4</v>
      </c>
      <c r="O25" s="10">
        <f t="shared" si="30"/>
        <v>3</v>
      </c>
      <c r="P25" s="10">
        <f t="shared" si="30"/>
        <v>4</v>
      </c>
      <c r="Q25" s="10">
        <f t="shared" si="30"/>
        <v>3</v>
      </c>
      <c r="R25" s="10">
        <f t="shared" si="30"/>
        <v>2</v>
      </c>
      <c r="S25" s="10">
        <f t="shared" si="30"/>
        <v>3</v>
      </c>
      <c r="T25" s="10">
        <f t="shared" si="30"/>
        <v>0</v>
      </c>
      <c r="U25" s="10">
        <f t="shared" ref="U25" si="31">(U27)</f>
        <v>0</v>
      </c>
      <c r="V25" s="35">
        <f t="shared" si="12"/>
        <v>49</v>
      </c>
      <c r="W25" s="7"/>
      <c r="X25" s="7"/>
      <c r="Y25" s="53">
        <f>(Y27)</f>
        <v>6</v>
      </c>
      <c r="Z25" s="53">
        <f t="shared" ref="Z25:AT25" si="32">(Z27)</f>
        <v>7</v>
      </c>
      <c r="AA25" s="53">
        <f t="shared" si="32"/>
        <v>3</v>
      </c>
      <c r="AB25" s="53">
        <f t="shared" si="32"/>
        <v>4</v>
      </c>
      <c r="AC25" s="53">
        <f t="shared" si="32"/>
        <v>3</v>
      </c>
      <c r="AD25" s="53">
        <f t="shared" si="32"/>
        <v>4</v>
      </c>
      <c r="AE25" s="53">
        <f t="shared" si="32"/>
        <v>5</v>
      </c>
      <c r="AF25" s="53">
        <f t="shared" si="32"/>
        <v>4</v>
      </c>
      <c r="AG25" s="53">
        <f t="shared" si="32"/>
        <v>5</v>
      </c>
      <c r="AH25" s="53">
        <f t="shared" si="32"/>
        <v>4</v>
      </c>
      <c r="AI25" s="53">
        <f t="shared" si="32"/>
        <v>5</v>
      </c>
      <c r="AJ25" s="53">
        <f t="shared" si="32"/>
        <v>4</v>
      </c>
      <c r="AK25" s="53">
        <f t="shared" si="32"/>
        <v>5</v>
      </c>
      <c r="AL25" s="53">
        <f t="shared" si="32"/>
        <v>4</v>
      </c>
      <c r="AM25" s="53">
        <f t="shared" si="32"/>
        <v>5</v>
      </c>
      <c r="AN25" s="53">
        <f t="shared" si="32"/>
        <v>0</v>
      </c>
      <c r="AO25" s="53">
        <f t="shared" si="32"/>
        <v>0</v>
      </c>
      <c r="AP25" s="53">
        <f t="shared" si="32"/>
        <v>0</v>
      </c>
      <c r="AQ25" s="53">
        <f t="shared" si="32"/>
        <v>0</v>
      </c>
      <c r="AR25" s="39">
        <f t="shared" si="32"/>
        <v>0</v>
      </c>
      <c r="AS25" s="39">
        <f t="shared" si="32"/>
        <v>0</v>
      </c>
      <c r="AT25" s="39">
        <f t="shared" si="32"/>
        <v>0</v>
      </c>
      <c r="AU25" s="18"/>
      <c r="AV25" s="19"/>
      <c r="AW25" s="29">
        <f t="shared" si="14"/>
        <v>68</v>
      </c>
      <c r="AX25" s="30">
        <f t="shared" si="29"/>
        <v>117</v>
      </c>
    </row>
    <row r="26" spans="1:51" s="3" customFormat="1" ht="14.25" customHeight="1" x14ac:dyDescent="0.2">
      <c r="A26" s="65" t="s">
        <v>18</v>
      </c>
      <c r="B26" s="66" t="s">
        <v>49</v>
      </c>
      <c r="C26" s="37" t="s">
        <v>13</v>
      </c>
      <c r="D26" s="15"/>
      <c r="E26" s="15">
        <v>2</v>
      </c>
      <c r="F26" s="15">
        <v>7</v>
      </c>
      <c r="G26" s="15">
        <v>7</v>
      </c>
      <c r="H26" s="15">
        <v>7</v>
      </c>
      <c r="I26" s="15">
        <v>7</v>
      </c>
      <c r="J26" s="15">
        <v>7</v>
      </c>
      <c r="K26" s="15">
        <v>7</v>
      </c>
      <c r="L26" s="15">
        <v>7</v>
      </c>
      <c r="M26" s="15">
        <v>7</v>
      </c>
      <c r="N26" s="15">
        <v>7</v>
      </c>
      <c r="O26" s="15">
        <v>7</v>
      </c>
      <c r="P26" s="12">
        <v>7</v>
      </c>
      <c r="Q26" s="12">
        <v>11</v>
      </c>
      <c r="R26" s="12">
        <v>2</v>
      </c>
      <c r="S26" s="12">
        <v>6</v>
      </c>
      <c r="T26" s="15"/>
      <c r="U26" s="15"/>
      <c r="V26" s="34">
        <f>SUM(D26:T26)</f>
        <v>98</v>
      </c>
      <c r="W26" s="7"/>
      <c r="X26" s="7"/>
      <c r="Y26" s="14">
        <v>13</v>
      </c>
      <c r="Z26" s="14">
        <v>13</v>
      </c>
      <c r="AA26" s="14">
        <v>7</v>
      </c>
      <c r="AB26" s="14">
        <v>7</v>
      </c>
      <c r="AC26" s="14">
        <v>7</v>
      </c>
      <c r="AD26" s="14">
        <v>7</v>
      </c>
      <c r="AE26" s="14">
        <v>9</v>
      </c>
      <c r="AF26" s="14">
        <v>9</v>
      </c>
      <c r="AG26" s="14">
        <v>9</v>
      </c>
      <c r="AH26" s="14">
        <v>9</v>
      </c>
      <c r="AI26" s="14">
        <v>9</v>
      </c>
      <c r="AJ26" s="14">
        <v>9</v>
      </c>
      <c r="AK26" s="14">
        <v>9</v>
      </c>
      <c r="AL26" s="14">
        <v>9</v>
      </c>
      <c r="AM26" s="14">
        <v>9</v>
      </c>
      <c r="AN26" s="14">
        <v>1</v>
      </c>
      <c r="AO26" s="5"/>
      <c r="AP26" s="14"/>
      <c r="AQ26" s="14"/>
      <c r="AR26" s="14"/>
      <c r="AS26" s="14"/>
      <c r="AT26" s="14"/>
      <c r="AU26" s="14"/>
      <c r="AV26" s="23" t="s">
        <v>103</v>
      </c>
      <c r="AW26" s="29">
        <f t="shared" si="14"/>
        <v>136</v>
      </c>
      <c r="AX26" s="30">
        <f t="shared" si="29"/>
        <v>234</v>
      </c>
    </row>
    <row r="27" spans="1:51" s="3" customFormat="1" ht="15.75" customHeight="1" x14ac:dyDescent="0.2">
      <c r="A27" s="65"/>
      <c r="B27" s="66"/>
      <c r="C27" s="37" t="s">
        <v>14</v>
      </c>
      <c r="D27" s="16"/>
      <c r="E27" s="16">
        <v>2</v>
      </c>
      <c r="F27" s="16">
        <v>4</v>
      </c>
      <c r="G27" s="16">
        <v>3</v>
      </c>
      <c r="H27" s="16">
        <v>4</v>
      </c>
      <c r="I27" s="16">
        <v>3</v>
      </c>
      <c r="J27" s="16">
        <v>4</v>
      </c>
      <c r="K27" s="16">
        <v>3</v>
      </c>
      <c r="L27" s="16">
        <v>4</v>
      </c>
      <c r="M27" s="16">
        <v>3</v>
      </c>
      <c r="N27" s="16">
        <v>4</v>
      </c>
      <c r="O27" s="16">
        <v>3</v>
      </c>
      <c r="P27" s="4">
        <v>4</v>
      </c>
      <c r="Q27" s="4">
        <v>3</v>
      </c>
      <c r="R27" s="4">
        <v>2</v>
      </c>
      <c r="S27" s="4">
        <v>3</v>
      </c>
      <c r="T27" s="16"/>
      <c r="U27" s="16"/>
      <c r="V27" s="34">
        <f>SUM(D27:T27)</f>
        <v>49</v>
      </c>
      <c r="W27" s="7"/>
      <c r="X27" s="7"/>
      <c r="Y27" s="5">
        <v>6</v>
      </c>
      <c r="Z27" s="5">
        <v>7</v>
      </c>
      <c r="AA27" s="5">
        <v>3</v>
      </c>
      <c r="AB27" s="5">
        <v>4</v>
      </c>
      <c r="AC27" s="5">
        <v>3</v>
      </c>
      <c r="AD27" s="5">
        <v>4</v>
      </c>
      <c r="AE27" s="5">
        <v>5</v>
      </c>
      <c r="AF27" s="5">
        <v>4</v>
      </c>
      <c r="AG27" s="5">
        <v>5</v>
      </c>
      <c r="AH27" s="5">
        <v>4</v>
      </c>
      <c r="AI27" s="5">
        <v>5</v>
      </c>
      <c r="AJ27" s="16">
        <v>4</v>
      </c>
      <c r="AK27" s="16">
        <v>5</v>
      </c>
      <c r="AL27" s="16">
        <v>4</v>
      </c>
      <c r="AM27" s="16">
        <v>5</v>
      </c>
      <c r="AN27" s="5"/>
      <c r="AO27" s="15"/>
      <c r="AP27" s="15"/>
      <c r="AQ27" s="12"/>
      <c r="AR27" s="12"/>
      <c r="AS27" s="12"/>
      <c r="AT27" s="12"/>
      <c r="AU27" s="15"/>
      <c r="AV27" s="19"/>
      <c r="AW27" s="29">
        <f t="shared" si="14"/>
        <v>68</v>
      </c>
      <c r="AX27" s="30">
        <f t="shared" si="29"/>
        <v>117</v>
      </c>
    </row>
    <row r="28" spans="1:51" s="3" customFormat="1" ht="14.25" customHeight="1" x14ac:dyDescent="0.2">
      <c r="A28" s="37" t="s">
        <v>19</v>
      </c>
      <c r="B28" s="38"/>
      <c r="C28" s="37" t="s">
        <v>13</v>
      </c>
      <c r="D28" s="16"/>
      <c r="E28" s="16">
        <v>12</v>
      </c>
      <c r="F28" s="16">
        <v>6</v>
      </c>
      <c r="G28" s="16">
        <v>6</v>
      </c>
      <c r="H28" s="16">
        <v>6</v>
      </c>
      <c r="I28" s="16">
        <v>6</v>
      </c>
      <c r="J28" s="16">
        <v>6</v>
      </c>
      <c r="K28" s="16">
        <v>6</v>
      </c>
      <c r="L28" s="16">
        <v>6</v>
      </c>
      <c r="M28" s="16">
        <v>6</v>
      </c>
      <c r="N28" s="16">
        <v>6</v>
      </c>
      <c r="O28" s="16">
        <v>6</v>
      </c>
      <c r="P28" s="4">
        <v>6</v>
      </c>
      <c r="Q28" s="4">
        <v>6</v>
      </c>
      <c r="R28" s="4">
        <v>12</v>
      </c>
      <c r="S28" s="12">
        <v>12</v>
      </c>
      <c r="T28" s="15"/>
      <c r="U28" s="15"/>
      <c r="V28" s="34">
        <f t="shared" ref="V28:V29" si="33">SUM(D28:T28)</f>
        <v>108</v>
      </c>
      <c r="W28" s="7"/>
      <c r="X28" s="7"/>
      <c r="Y28" s="5">
        <v>6</v>
      </c>
      <c r="Z28" s="5">
        <v>6</v>
      </c>
      <c r="AA28" s="5">
        <v>6</v>
      </c>
      <c r="AB28" s="5">
        <v>6</v>
      </c>
      <c r="AC28" s="5">
        <v>6</v>
      </c>
      <c r="AD28" s="5"/>
      <c r="AE28" s="5">
        <v>6</v>
      </c>
      <c r="AF28" s="5">
        <v>6</v>
      </c>
      <c r="AG28" s="5">
        <v>6</v>
      </c>
      <c r="AH28" s="5">
        <v>6</v>
      </c>
      <c r="AI28" s="5">
        <v>6</v>
      </c>
      <c r="AJ28" s="5">
        <v>6</v>
      </c>
      <c r="AK28" s="5">
        <v>6</v>
      </c>
      <c r="AL28" s="5">
        <v>6</v>
      </c>
      <c r="AM28" s="5">
        <v>6</v>
      </c>
      <c r="AN28" s="5">
        <v>6</v>
      </c>
      <c r="AO28" s="5"/>
      <c r="AP28" s="5"/>
      <c r="AQ28" s="5"/>
      <c r="AR28" s="5"/>
      <c r="AS28" s="5"/>
      <c r="AT28" s="14"/>
      <c r="AU28" s="14"/>
      <c r="AV28" s="23"/>
      <c r="AW28" s="29">
        <f>SUM(Y28:AU28)</f>
        <v>90</v>
      </c>
      <c r="AX28" s="30">
        <f t="shared" si="29"/>
        <v>198</v>
      </c>
    </row>
    <row r="29" spans="1:51" s="3" customFormat="1" ht="14.25" customHeight="1" x14ac:dyDescent="0.2">
      <c r="A29" s="37" t="s">
        <v>5</v>
      </c>
      <c r="B29" s="38"/>
      <c r="C29" s="37" t="s">
        <v>13</v>
      </c>
      <c r="D29" s="16"/>
      <c r="E29" s="16"/>
      <c r="F29" s="16"/>
      <c r="G29" s="16"/>
      <c r="H29" s="16"/>
      <c r="I29" s="16"/>
      <c r="J29" s="16"/>
      <c r="K29" s="5"/>
      <c r="L29" s="5"/>
      <c r="M29" s="5"/>
      <c r="N29" s="5"/>
      <c r="O29" s="5"/>
      <c r="P29" s="37"/>
      <c r="Q29" s="37"/>
      <c r="R29" s="17"/>
      <c r="S29" s="17"/>
      <c r="T29" s="14"/>
      <c r="U29" s="14"/>
      <c r="V29" s="34">
        <f t="shared" si="33"/>
        <v>0</v>
      </c>
      <c r="W29" s="7"/>
      <c r="X29" s="7"/>
      <c r="Y29" s="5"/>
      <c r="Z29" s="14"/>
      <c r="AA29" s="17"/>
      <c r="AB29" s="17"/>
      <c r="AC29" s="17"/>
      <c r="AD29" s="14"/>
      <c r="AE29" s="14"/>
      <c r="AF29" s="5"/>
      <c r="AG29" s="14"/>
      <c r="AH29" s="14"/>
      <c r="AI29" s="5"/>
      <c r="AJ29" s="5"/>
      <c r="AK29" s="5"/>
      <c r="AL29" s="5"/>
      <c r="AM29" s="5"/>
      <c r="AN29" s="5"/>
      <c r="AO29" s="14">
        <v>12</v>
      </c>
      <c r="AP29" s="14">
        <v>40</v>
      </c>
      <c r="AQ29" s="17">
        <v>40</v>
      </c>
      <c r="AR29" s="17">
        <v>40</v>
      </c>
      <c r="AS29" s="17">
        <v>32</v>
      </c>
      <c r="AT29" s="37"/>
      <c r="AU29" s="5"/>
      <c r="AV29" s="6"/>
      <c r="AW29" s="29">
        <f>SUM(Z29:AU29)</f>
        <v>164</v>
      </c>
      <c r="AX29" s="30">
        <f t="shared" si="29"/>
        <v>164</v>
      </c>
    </row>
    <row r="30" spans="1:51" s="3" customFormat="1" ht="14.25" customHeight="1" x14ac:dyDescent="0.2">
      <c r="A30" s="67" t="s">
        <v>29</v>
      </c>
      <c r="B30" s="69" t="s">
        <v>55</v>
      </c>
      <c r="C30" s="18" t="s">
        <v>13</v>
      </c>
      <c r="D30" s="10">
        <f>(D35+D34+D32)</f>
        <v>0</v>
      </c>
      <c r="E30" s="10">
        <f t="shared" ref="E30:T30" si="34">(E35+E34+E32)</f>
        <v>0</v>
      </c>
      <c r="F30" s="10">
        <f t="shared" si="34"/>
        <v>0</v>
      </c>
      <c r="G30" s="10">
        <f t="shared" si="34"/>
        <v>0</v>
      </c>
      <c r="H30" s="10">
        <f t="shared" si="34"/>
        <v>0</v>
      </c>
      <c r="I30" s="10">
        <f t="shared" si="34"/>
        <v>0</v>
      </c>
      <c r="J30" s="10">
        <f t="shared" si="34"/>
        <v>0</v>
      </c>
      <c r="K30" s="10">
        <f t="shared" si="34"/>
        <v>0</v>
      </c>
      <c r="L30" s="10">
        <f t="shared" si="34"/>
        <v>0</v>
      </c>
      <c r="M30" s="10">
        <f t="shared" si="34"/>
        <v>0</v>
      </c>
      <c r="N30" s="10">
        <f t="shared" si="34"/>
        <v>0</v>
      </c>
      <c r="O30" s="10">
        <f t="shared" si="34"/>
        <v>0</v>
      </c>
      <c r="P30" s="10">
        <f t="shared" si="34"/>
        <v>0</v>
      </c>
      <c r="Q30" s="10">
        <f t="shared" si="34"/>
        <v>0</v>
      </c>
      <c r="R30" s="10">
        <f t="shared" si="34"/>
        <v>0</v>
      </c>
      <c r="S30" s="10">
        <f t="shared" si="34"/>
        <v>0</v>
      </c>
      <c r="T30" s="10">
        <f t="shared" si="34"/>
        <v>0</v>
      </c>
      <c r="U30" s="10">
        <v>0</v>
      </c>
      <c r="V30" s="35">
        <f>SUM(D30:T30)</f>
        <v>0</v>
      </c>
      <c r="W30" s="7"/>
      <c r="X30" s="7"/>
      <c r="Y30" s="39">
        <f>(Y32+Y34+Y35)</f>
        <v>11</v>
      </c>
      <c r="Z30" s="39">
        <f t="shared" ref="Z30:AU30" si="35">(Z32+Z34+Z35)</f>
        <v>11</v>
      </c>
      <c r="AA30" s="39">
        <f t="shared" si="35"/>
        <v>17</v>
      </c>
      <c r="AB30" s="39">
        <f t="shared" si="35"/>
        <v>17</v>
      </c>
      <c r="AC30" s="39">
        <f t="shared" si="35"/>
        <v>17</v>
      </c>
      <c r="AD30" s="53">
        <f t="shared" si="35"/>
        <v>11</v>
      </c>
      <c r="AE30" s="53">
        <f t="shared" si="35"/>
        <v>17</v>
      </c>
      <c r="AF30" s="53">
        <f t="shared" si="35"/>
        <v>17</v>
      </c>
      <c r="AG30" s="53">
        <f t="shared" si="35"/>
        <v>17</v>
      </c>
      <c r="AH30" s="53">
        <f t="shared" si="35"/>
        <v>17</v>
      </c>
      <c r="AI30" s="53">
        <f t="shared" si="35"/>
        <v>17</v>
      </c>
      <c r="AJ30" s="53">
        <f t="shared" si="35"/>
        <v>17</v>
      </c>
      <c r="AK30" s="53">
        <f t="shared" si="35"/>
        <v>17</v>
      </c>
      <c r="AL30" s="53">
        <f t="shared" si="35"/>
        <v>17</v>
      </c>
      <c r="AM30" s="53">
        <f t="shared" si="35"/>
        <v>17</v>
      </c>
      <c r="AN30" s="53">
        <f t="shared" si="35"/>
        <v>11</v>
      </c>
      <c r="AO30" s="53">
        <f t="shared" si="35"/>
        <v>12</v>
      </c>
      <c r="AP30" s="53">
        <f t="shared" si="35"/>
        <v>0</v>
      </c>
      <c r="AQ30" s="39">
        <f t="shared" si="35"/>
        <v>0</v>
      </c>
      <c r="AR30" s="39">
        <f t="shared" si="35"/>
        <v>0</v>
      </c>
      <c r="AS30" s="39">
        <f t="shared" si="35"/>
        <v>8</v>
      </c>
      <c r="AT30" s="39">
        <f t="shared" si="35"/>
        <v>32</v>
      </c>
      <c r="AU30" s="42">
        <f t="shared" si="35"/>
        <v>40</v>
      </c>
      <c r="AV30" s="19" t="s">
        <v>104</v>
      </c>
      <c r="AW30" s="29">
        <f>SUM(Y30:AV30)</f>
        <v>340</v>
      </c>
      <c r="AX30" s="30">
        <f t="shared" si="29"/>
        <v>340</v>
      </c>
    </row>
    <row r="31" spans="1:51" s="3" customFormat="1" ht="14.25" customHeight="1" x14ac:dyDescent="0.2">
      <c r="A31" s="68"/>
      <c r="B31" s="70"/>
      <c r="C31" s="18" t="s">
        <v>14</v>
      </c>
      <c r="D31" s="10">
        <f>(D33)</f>
        <v>0</v>
      </c>
      <c r="E31" s="10">
        <f t="shared" ref="E31:U31" si="36">(E33)</f>
        <v>0</v>
      </c>
      <c r="F31" s="10">
        <f t="shared" si="36"/>
        <v>0</v>
      </c>
      <c r="G31" s="10">
        <f t="shared" si="36"/>
        <v>0</v>
      </c>
      <c r="H31" s="10">
        <f t="shared" si="36"/>
        <v>0</v>
      </c>
      <c r="I31" s="10">
        <f t="shared" si="36"/>
        <v>0</v>
      </c>
      <c r="J31" s="10">
        <f t="shared" si="36"/>
        <v>0</v>
      </c>
      <c r="K31" s="10">
        <f t="shared" si="36"/>
        <v>0</v>
      </c>
      <c r="L31" s="10">
        <f t="shared" si="36"/>
        <v>0</v>
      </c>
      <c r="M31" s="10">
        <f t="shared" si="36"/>
        <v>0</v>
      </c>
      <c r="N31" s="10">
        <f t="shared" si="36"/>
        <v>0</v>
      </c>
      <c r="O31" s="10">
        <f t="shared" si="36"/>
        <v>0</v>
      </c>
      <c r="P31" s="10">
        <f t="shared" si="36"/>
        <v>0</v>
      </c>
      <c r="Q31" s="10">
        <f t="shared" si="36"/>
        <v>0</v>
      </c>
      <c r="R31" s="10">
        <f t="shared" si="36"/>
        <v>0</v>
      </c>
      <c r="S31" s="10">
        <f t="shared" si="36"/>
        <v>0</v>
      </c>
      <c r="T31" s="10">
        <f t="shared" si="36"/>
        <v>0</v>
      </c>
      <c r="U31" s="10">
        <f t="shared" si="36"/>
        <v>0</v>
      </c>
      <c r="V31" s="35">
        <f>SUM(D31:T31)</f>
        <v>0</v>
      </c>
      <c r="W31" s="7"/>
      <c r="X31" s="7"/>
      <c r="Y31" s="39">
        <f>(Y33)</f>
        <v>5</v>
      </c>
      <c r="Z31" s="39">
        <f t="shared" ref="Z31:AT31" si="37">(Z33)</f>
        <v>5</v>
      </c>
      <c r="AA31" s="39">
        <f t="shared" si="37"/>
        <v>5</v>
      </c>
      <c r="AB31" s="39">
        <f t="shared" si="37"/>
        <v>6</v>
      </c>
      <c r="AC31" s="39">
        <f t="shared" si="37"/>
        <v>5</v>
      </c>
      <c r="AD31" s="53">
        <f t="shared" si="37"/>
        <v>6</v>
      </c>
      <c r="AE31" s="53">
        <f t="shared" si="37"/>
        <v>5</v>
      </c>
      <c r="AF31" s="53">
        <f t="shared" si="37"/>
        <v>6</v>
      </c>
      <c r="AG31" s="53">
        <f t="shared" si="37"/>
        <v>5</v>
      </c>
      <c r="AH31" s="53">
        <f t="shared" si="37"/>
        <v>6</v>
      </c>
      <c r="AI31" s="53">
        <f t="shared" si="37"/>
        <v>6</v>
      </c>
      <c r="AJ31" s="53">
        <f t="shared" si="37"/>
        <v>5</v>
      </c>
      <c r="AK31" s="53">
        <f t="shared" si="37"/>
        <v>5</v>
      </c>
      <c r="AL31" s="53">
        <f t="shared" si="37"/>
        <v>5</v>
      </c>
      <c r="AM31" s="53">
        <f t="shared" si="37"/>
        <v>5</v>
      </c>
      <c r="AN31" s="53">
        <f t="shared" si="37"/>
        <v>5</v>
      </c>
      <c r="AO31" s="53">
        <f t="shared" si="37"/>
        <v>0</v>
      </c>
      <c r="AP31" s="53">
        <f t="shared" si="37"/>
        <v>0</v>
      </c>
      <c r="AQ31" s="39">
        <f t="shared" si="37"/>
        <v>0</v>
      </c>
      <c r="AR31" s="39">
        <f t="shared" si="37"/>
        <v>0</v>
      </c>
      <c r="AS31" s="39">
        <f t="shared" si="37"/>
        <v>0</v>
      </c>
      <c r="AT31" s="39">
        <f t="shared" si="37"/>
        <v>0</v>
      </c>
      <c r="AU31" s="18"/>
      <c r="AV31" s="19"/>
      <c r="AW31" s="29">
        <f>SUM(Y31:AV31)</f>
        <v>85</v>
      </c>
      <c r="AX31" s="30">
        <f t="shared" si="29"/>
        <v>85</v>
      </c>
    </row>
    <row r="32" spans="1:51" s="3" customFormat="1" ht="14.25" customHeight="1" x14ac:dyDescent="0.2">
      <c r="A32" s="65" t="s">
        <v>30</v>
      </c>
      <c r="B32" s="66" t="s">
        <v>50</v>
      </c>
      <c r="C32" s="37" t="s">
        <v>13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4">
        <f>SUM(D32:T32)</f>
        <v>0</v>
      </c>
      <c r="W32" s="7"/>
      <c r="X32" s="7"/>
      <c r="Y32" s="14">
        <v>11</v>
      </c>
      <c r="Z32" s="14">
        <v>11</v>
      </c>
      <c r="AA32" s="14">
        <v>11</v>
      </c>
      <c r="AB32" s="14">
        <v>11</v>
      </c>
      <c r="AC32" s="14">
        <v>11</v>
      </c>
      <c r="AD32" s="14">
        <v>11</v>
      </c>
      <c r="AE32" s="14">
        <v>11</v>
      </c>
      <c r="AF32" s="14">
        <v>11</v>
      </c>
      <c r="AG32" s="14">
        <v>11</v>
      </c>
      <c r="AH32" s="14">
        <v>11</v>
      </c>
      <c r="AI32" s="14">
        <v>11</v>
      </c>
      <c r="AJ32" s="14">
        <v>11</v>
      </c>
      <c r="AK32" s="14">
        <v>11</v>
      </c>
      <c r="AL32" s="14">
        <v>11</v>
      </c>
      <c r="AM32" s="14">
        <v>11</v>
      </c>
      <c r="AN32" s="14">
        <v>5</v>
      </c>
      <c r="AO32" s="14"/>
      <c r="AP32" s="14"/>
      <c r="AQ32" s="14"/>
      <c r="AR32" s="14"/>
      <c r="AS32" s="14"/>
      <c r="AT32" s="14"/>
      <c r="AU32" s="14"/>
      <c r="AV32" s="23" t="s">
        <v>103</v>
      </c>
      <c r="AW32" s="29">
        <f>SUM(Y32:AU32)</f>
        <v>170</v>
      </c>
      <c r="AX32" s="30">
        <f t="shared" si="29"/>
        <v>170</v>
      </c>
    </row>
    <row r="33" spans="1:50" s="3" customFormat="1" ht="17.25" customHeight="1" x14ac:dyDescent="0.2">
      <c r="A33" s="65"/>
      <c r="B33" s="66"/>
      <c r="C33" s="37" t="s">
        <v>14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4">
        <f t="shared" ref="V33:V35" si="38">SUM(D33:T33)</f>
        <v>0</v>
      </c>
      <c r="W33" s="7"/>
      <c r="X33" s="7"/>
      <c r="Y33" s="5">
        <v>5</v>
      </c>
      <c r="Z33" s="5">
        <v>5</v>
      </c>
      <c r="AA33" s="5">
        <v>5</v>
      </c>
      <c r="AB33" s="5">
        <v>6</v>
      </c>
      <c r="AC33" s="5">
        <v>5</v>
      </c>
      <c r="AD33" s="5">
        <v>6</v>
      </c>
      <c r="AE33" s="5">
        <v>5</v>
      </c>
      <c r="AF33" s="5">
        <v>6</v>
      </c>
      <c r="AG33" s="5">
        <v>5</v>
      </c>
      <c r="AH33" s="5">
        <v>6</v>
      </c>
      <c r="AI33" s="5">
        <v>6</v>
      </c>
      <c r="AJ33" s="5">
        <v>5</v>
      </c>
      <c r="AK33" s="5">
        <v>5</v>
      </c>
      <c r="AL33" s="5">
        <v>5</v>
      </c>
      <c r="AM33" s="5">
        <v>5</v>
      </c>
      <c r="AN33" s="5">
        <v>5</v>
      </c>
      <c r="AO33" s="5"/>
      <c r="AP33" s="12"/>
      <c r="AQ33" s="12"/>
      <c r="AR33" s="12"/>
      <c r="AS33" s="12"/>
      <c r="AT33" s="12"/>
      <c r="AU33" s="15"/>
      <c r="AV33" s="19"/>
      <c r="AW33" s="29">
        <f>SUM(Y33:AU33)</f>
        <v>85</v>
      </c>
      <c r="AX33" s="30">
        <f t="shared" si="29"/>
        <v>85</v>
      </c>
    </row>
    <row r="34" spans="1:50" s="3" customFormat="1" ht="14.25" customHeight="1" x14ac:dyDescent="0.2">
      <c r="A34" s="37" t="s">
        <v>31</v>
      </c>
      <c r="B34" s="38"/>
      <c r="C34" s="37" t="s">
        <v>13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4"/>
      <c r="Q34" s="4"/>
      <c r="R34" s="4"/>
      <c r="S34" s="4"/>
      <c r="T34" s="16"/>
      <c r="U34" s="16"/>
      <c r="V34" s="34">
        <f t="shared" si="38"/>
        <v>0</v>
      </c>
      <c r="W34" s="7"/>
      <c r="X34" s="7"/>
      <c r="Y34" s="5"/>
      <c r="Z34" s="5"/>
      <c r="AA34" s="5">
        <v>6</v>
      </c>
      <c r="AB34" s="5">
        <v>6</v>
      </c>
      <c r="AC34" s="5">
        <v>6</v>
      </c>
      <c r="AD34" s="5"/>
      <c r="AE34" s="5">
        <v>6</v>
      </c>
      <c r="AF34" s="5">
        <v>6</v>
      </c>
      <c r="AG34" s="5">
        <v>6</v>
      </c>
      <c r="AH34" s="5">
        <v>6</v>
      </c>
      <c r="AI34" s="5">
        <v>6</v>
      </c>
      <c r="AJ34" s="5">
        <v>6</v>
      </c>
      <c r="AK34" s="5">
        <v>6</v>
      </c>
      <c r="AL34" s="5">
        <v>6</v>
      </c>
      <c r="AM34" s="5">
        <v>6</v>
      </c>
      <c r="AN34" s="5">
        <v>6</v>
      </c>
      <c r="AO34" s="5">
        <v>12</v>
      </c>
      <c r="AP34" s="5"/>
      <c r="AQ34" s="5"/>
      <c r="AR34" s="5"/>
      <c r="AS34" s="5"/>
      <c r="AT34" s="14"/>
      <c r="AU34" s="14"/>
      <c r="AV34" s="23"/>
      <c r="AW34" s="29">
        <f>SUM(Y34:AU34)</f>
        <v>90</v>
      </c>
      <c r="AX34" s="30">
        <f t="shared" si="29"/>
        <v>90</v>
      </c>
    </row>
    <row r="35" spans="1:50" s="3" customFormat="1" ht="14.25" customHeight="1" x14ac:dyDescent="0.2">
      <c r="A35" s="37" t="s">
        <v>32</v>
      </c>
      <c r="B35" s="38"/>
      <c r="C35" s="37" t="s">
        <v>13</v>
      </c>
      <c r="D35" s="16"/>
      <c r="E35" s="16"/>
      <c r="F35" s="16"/>
      <c r="G35" s="16"/>
      <c r="H35" s="16"/>
      <c r="I35" s="16"/>
      <c r="J35" s="16"/>
      <c r="K35" s="5"/>
      <c r="L35" s="5"/>
      <c r="M35" s="5"/>
      <c r="N35" s="5"/>
      <c r="O35" s="5"/>
      <c r="P35" s="37"/>
      <c r="Q35" s="37"/>
      <c r="R35" s="37"/>
      <c r="S35" s="37"/>
      <c r="T35" s="5"/>
      <c r="U35" s="5"/>
      <c r="V35" s="34">
        <f t="shared" si="38"/>
        <v>0</v>
      </c>
      <c r="W35" s="7"/>
      <c r="X35" s="7"/>
      <c r="Y35" s="5"/>
      <c r="Z35" s="14"/>
      <c r="AA35" s="17"/>
      <c r="AB35" s="17"/>
      <c r="AC35" s="17"/>
      <c r="AD35" s="14"/>
      <c r="AE35" s="14"/>
      <c r="AF35" s="5"/>
      <c r="AG35" s="14"/>
      <c r="AH35" s="14"/>
      <c r="AI35" s="14"/>
      <c r="AJ35" s="5"/>
      <c r="AK35" s="5"/>
      <c r="AL35" s="5"/>
      <c r="AM35" s="5"/>
      <c r="AN35" s="14"/>
      <c r="AO35" s="14"/>
      <c r="AP35" s="17"/>
      <c r="AQ35" s="17"/>
      <c r="AR35" s="37"/>
      <c r="AS35" s="17">
        <v>8</v>
      </c>
      <c r="AT35" s="17">
        <v>32</v>
      </c>
      <c r="AU35" s="14">
        <v>40</v>
      </c>
      <c r="AV35" s="6"/>
      <c r="AW35" s="29">
        <f>SUM(Y35:AV35)</f>
        <v>80</v>
      </c>
      <c r="AX35" s="30">
        <f t="shared" si="29"/>
        <v>80</v>
      </c>
    </row>
    <row r="36" spans="1:50" s="3" customFormat="1" ht="14.25" customHeight="1" x14ac:dyDescent="0.2">
      <c r="A36" s="61" t="s">
        <v>33</v>
      </c>
      <c r="B36" s="63" t="s">
        <v>53</v>
      </c>
      <c r="C36" s="18" t="s">
        <v>13</v>
      </c>
      <c r="D36" s="10">
        <f>(D41+D40+D38)</f>
        <v>3</v>
      </c>
      <c r="E36" s="10">
        <f t="shared" ref="E36:U36" si="39">(E41+E40+E38)</f>
        <v>9</v>
      </c>
      <c r="F36" s="10">
        <f t="shared" si="39"/>
        <v>10</v>
      </c>
      <c r="G36" s="10">
        <f t="shared" si="39"/>
        <v>10</v>
      </c>
      <c r="H36" s="10">
        <f t="shared" si="39"/>
        <v>10</v>
      </c>
      <c r="I36" s="10">
        <f t="shared" si="39"/>
        <v>10</v>
      </c>
      <c r="J36" s="10">
        <f t="shared" si="39"/>
        <v>10</v>
      </c>
      <c r="K36" s="10">
        <f t="shared" si="39"/>
        <v>10</v>
      </c>
      <c r="L36" s="10">
        <f t="shared" si="39"/>
        <v>2</v>
      </c>
      <c r="M36" s="10">
        <f t="shared" si="39"/>
        <v>0</v>
      </c>
      <c r="N36" s="10">
        <f t="shared" si="39"/>
        <v>0</v>
      </c>
      <c r="O36" s="10">
        <f t="shared" si="39"/>
        <v>0</v>
      </c>
      <c r="P36" s="10">
        <f t="shared" si="39"/>
        <v>0</v>
      </c>
      <c r="Q36" s="10">
        <f t="shared" si="39"/>
        <v>0</v>
      </c>
      <c r="R36" s="10">
        <f t="shared" si="39"/>
        <v>0</v>
      </c>
      <c r="S36" s="10">
        <f t="shared" si="39"/>
        <v>22</v>
      </c>
      <c r="T36" s="10">
        <f t="shared" si="39"/>
        <v>18</v>
      </c>
      <c r="U36" s="10">
        <f t="shared" si="39"/>
        <v>0</v>
      </c>
      <c r="V36" s="35">
        <f>SUM(D36:T36)</f>
        <v>114</v>
      </c>
      <c r="W36" s="7" t="s">
        <v>104</v>
      </c>
      <c r="X36" s="7"/>
      <c r="Y36" s="18">
        <f>(Y38+Y40+Y41)</f>
        <v>0</v>
      </c>
      <c r="Z36" s="18">
        <f t="shared" ref="Z36:AT36" si="40">(Z38+Z40+Z41)</f>
        <v>0</v>
      </c>
      <c r="AA36" s="18">
        <f t="shared" si="40"/>
        <v>0</v>
      </c>
      <c r="AB36" s="18">
        <f t="shared" si="40"/>
        <v>0</v>
      </c>
      <c r="AC36" s="18">
        <f t="shared" si="40"/>
        <v>0</v>
      </c>
      <c r="AD36" s="18">
        <f t="shared" si="40"/>
        <v>0</v>
      </c>
      <c r="AE36" s="18">
        <f t="shared" si="40"/>
        <v>0</v>
      </c>
      <c r="AF36" s="18">
        <f t="shared" si="40"/>
        <v>0</v>
      </c>
      <c r="AG36" s="18">
        <f t="shared" si="40"/>
        <v>0</v>
      </c>
      <c r="AH36" s="18">
        <f t="shared" si="40"/>
        <v>0</v>
      </c>
      <c r="AI36" s="18">
        <f t="shared" si="40"/>
        <v>0</v>
      </c>
      <c r="AJ36" s="18">
        <f t="shared" si="40"/>
        <v>0</v>
      </c>
      <c r="AK36" s="18">
        <f t="shared" si="40"/>
        <v>0</v>
      </c>
      <c r="AL36" s="18">
        <f t="shared" si="40"/>
        <v>0</v>
      </c>
      <c r="AM36" s="18">
        <f t="shared" si="40"/>
        <v>0</v>
      </c>
      <c r="AN36" s="18">
        <f t="shared" si="40"/>
        <v>0</v>
      </c>
      <c r="AO36" s="18">
        <f t="shared" si="40"/>
        <v>0</v>
      </c>
      <c r="AP36" s="18">
        <f t="shared" si="40"/>
        <v>0</v>
      </c>
      <c r="AQ36" s="18">
        <f t="shared" si="40"/>
        <v>0</v>
      </c>
      <c r="AR36" s="18">
        <f t="shared" si="40"/>
        <v>0</v>
      </c>
      <c r="AS36" s="18">
        <f t="shared" si="40"/>
        <v>0</v>
      </c>
      <c r="AT36" s="18">
        <f t="shared" si="40"/>
        <v>0</v>
      </c>
      <c r="AU36" s="18"/>
      <c r="AV36" s="19"/>
      <c r="AW36" s="29">
        <f>SUM(Y36:AV36)</f>
        <v>0</v>
      </c>
      <c r="AX36" s="30">
        <f t="shared" si="29"/>
        <v>114</v>
      </c>
    </row>
    <row r="37" spans="1:50" s="3" customFormat="1" ht="14.25" customHeight="1" x14ac:dyDescent="0.2">
      <c r="A37" s="62"/>
      <c r="B37" s="64"/>
      <c r="C37" s="18" t="s">
        <v>14</v>
      </c>
      <c r="D37" s="10">
        <f>(D39)</f>
        <v>1</v>
      </c>
      <c r="E37" s="10">
        <f t="shared" ref="E37:S37" si="41">(E39)</f>
        <v>5</v>
      </c>
      <c r="F37" s="10">
        <f t="shared" si="41"/>
        <v>2</v>
      </c>
      <c r="G37" s="10">
        <f t="shared" si="41"/>
        <v>2</v>
      </c>
      <c r="H37" s="10">
        <f t="shared" si="41"/>
        <v>2</v>
      </c>
      <c r="I37" s="10">
        <f t="shared" si="41"/>
        <v>2</v>
      </c>
      <c r="J37" s="10">
        <f t="shared" si="41"/>
        <v>2</v>
      </c>
      <c r="K37" s="10">
        <f t="shared" si="41"/>
        <v>2</v>
      </c>
      <c r="L37" s="10">
        <f t="shared" si="41"/>
        <v>1</v>
      </c>
      <c r="M37" s="10">
        <f t="shared" si="41"/>
        <v>0</v>
      </c>
      <c r="N37" s="10">
        <f t="shared" si="41"/>
        <v>0</v>
      </c>
      <c r="O37" s="10">
        <f t="shared" si="41"/>
        <v>0</v>
      </c>
      <c r="P37" s="10">
        <f t="shared" si="41"/>
        <v>0</v>
      </c>
      <c r="Q37" s="10">
        <f t="shared" si="41"/>
        <v>0</v>
      </c>
      <c r="R37" s="10">
        <f t="shared" si="41"/>
        <v>0</v>
      </c>
      <c r="S37" s="10">
        <f t="shared" si="41"/>
        <v>0</v>
      </c>
      <c r="T37" s="10">
        <f t="shared" ref="T37:U37" si="42">(T39)</f>
        <v>0</v>
      </c>
      <c r="U37" s="10">
        <f t="shared" si="42"/>
        <v>0</v>
      </c>
      <c r="V37" s="35">
        <f>SUM(D37:T37)</f>
        <v>19</v>
      </c>
      <c r="W37" s="7"/>
      <c r="X37" s="7"/>
      <c r="Y37" s="18">
        <f>(Y39)</f>
        <v>0</v>
      </c>
      <c r="Z37" s="18">
        <f t="shared" ref="Z37:AT37" si="43">(Z39)</f>
        <v>0</v>
      </c>
      <c r="AA37" s="18">
        <f t="shared" si="43"/>
        <v>0</v>
      </c>
      <c r="AB37" s="18">
        <f t="shared" si="43"/>
        <v>0</v>
      </c>
      <c r="AC37" s="18">
        <f t="shared" si="43"/>
        <v>0</v>
      </c>
      <c r="AD37" s="18">
        <f t="shared" si="43"/>
        <v>0</v>
      </c>
      <c r="AE37" s="18">
        <f t="shared" si="43"/>
        <v>0</v>
      </c>
      <c r="AF37" s="18">
        <f t="shared" si="43"/>
        <v>0</v>
      </c>
      <c r="AG37" s="18">
        <f t="shared" si="43"/>
        <v>0</v>
      </c>
      <c r="AH37" s="18">
        <f t="shared" si="43"/>
        <v>0</v>
      </c>
      <c r="AI37" s="18">
        <f t="shared" si="43"/>
        <v>0</v>
      </c>
      <c r="AJ37" s="18">
        <f t="shared" si="43"/>
        <v>0</v>
      </c>
      <c r="AK37" s="18">
        <f t="shared" si="43"/>
        <v>0</v>
      </c>
      <c r="AL37" s="18">
        <f t="shared" si="43"/>
        <v>0</v>
      </c>
      <c r="AM37" s="18">
        <f t="shared" si="43"/>
        <v>0</v>
      </c>
      <c r="AN37" s="18">
        <f t="shared" si="43"/>
        <v>0</v>
      </c>
      <c r="AO37" s="18">
        <f t="shared" si="43"/>
        <v>0</v>
      </c>
      <c r="AP37" s="18">
        <f t="shared" si="43"/>
        <v>0</v>
      </c>
      <c r="AQ37" s="18">
        <f t="shared" si="43"/>
        <v>0</v>
      </c>
      <c r="AR37" s="18">
        <f t="shared" si="43"/>
        <v>0</v>
      </c>
      <c r="AS37" s="18">
        <f t="shared" si="43"/>
        <v>0</v>
      </c>
      <c r="AT37" s="18">
        <f t="shared" si="43"/>
        <v>0</v>
      </c>
      <c r="AU37" s="18"/>
      <c r="AV37" s="19"/>
      <c r="AW37" s="29">
        <f>SUM(Y37:AV37)</f>
        <v>0</v>
      </c>
      <c r="AX37" s="30">
        <f t="shared" si="29"/>
        <v>19</v>
      </c>
    </row>
    <row r="38" spans="1:50" s="3" customFormat="1" ht="14.25" customHeight="1" x14ac:dyDescent="0.2">
      <c r="A38" s="65" t="s">
        <v>34</v>
      </c>
      <c r="B38" s="66" t="s">
        <v>51</v>
      </c>
      <c r="C38" s="37" t="s">
        <v>13</v>
      </c>
      <c r="D38" s="15">
        <v>3</v>
      </c>
      <c r="E38" s="15">
        <v>9</v>
      </c>
      <c r="F38" s="15">
        <v>4</v>
      </c>
      <c r="G38" s="15">
        <v>4</v>
      </c>
      <c r="H38" s="15">
        <v>4</v>
      </c>
      <c r="I38" s="15">
        <v>4</v>
      </c>
      <c r="J38" s="15">
        <v>4</v>
      </c>
      <c r="K38" s="15">
        <v>4</v>
      </c>
      <c r="L38" s="15">
        <v>2</v>
      </c>
      <c r="M38" s="15"/>
      <c r="N38" s="15"/>
      <c r="O38" s="15"/>
      <c r="P38" s="12"/>
      <c r="Q38" s="12"/>
      <c r="R38" s="12"/>
      <c r="S38" s="12"/>
      <c r="T38" s="15"/>
      <c r="U38" s="15"/>
      <c r="V38" s="34">
        <f>SUM(D38:T38)</f>
        <v>38</v>
      </c>
      <c r="W38" s="7" t="s">
        <v>103</v>
      </c>
      <c r="X38" s="7"/>
      <c r="Y38" s="5"/>
      <c r="Z38" s="5"/>
      <c r="AA38" s="5"/>
      <c r="AB38" s="14"/>
      <c r="AC38" s="14"/>
      <c r="AD38" s="14"/>
      <c r="AE38" s="14"/>
      <c r="AF38" s="14"/>
      <c r="AG38" s="14"/>
      <c r="AH38" s="5"/>
      <c r="AI38" s="5"/>
      <c r="AJ38" s="5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23"/>
      <c r="AW38" s="29">
        <f>SUM(Y38:AU38)</f>
        <v>0</v>
      </c>
      <c r="AX38" s="30">
        <f t="shared" si="29"/>
        <v>38</v>
      </c>
    </row>
    <row r="39" spans="1:50" s="3" customFormat="1" ht="14.25" customHeight="1" x14ac:dyDescent="0.2">
      <c r="A39" s="65"/>
      <c r="B39" s="66"/>
      <c r="C39" s="37" t="s">
        <v>14</v>
      </c>
      <c r="D39" s="16">
        <v>1</v>
      </c>
      <c r="E39" s="16">
        <v>5</v>
      </c>
      <c r="F39" s="16">
        <v>2</v>
      </c>
      <c r="G39" s="16">
        <v>2</v>
      </c>
      <c r="H39" s="16">
        <v>2</v>
      </c>
      <c r="I39" s="16">
        <v>2</v>
      </c>
      <c r="J39" s="16">
        <v>2</v>
      </c>
      <c r="K39" s="16">
        <v>2</v>
      </c>
      <c r="L39" s="16">
        <v>1</v>
      </c>
      <c r="M39" s="16"/>
      <c r="N39" s="16"/>
      <c r="O39" s="16"/>
      <c r="P39" s="4"/>
      <c r="Q39" s="4"/>
      <c r="R39" s="4"/>
      <c r="S39" s="4"/>
      <c r="T39" s="16"/>
      <c r="U39" s="16"/>
      <c r="V39" s="34">
        <f t="shared" ref="V39:V41" si="44">SUM(D39:T39)</f>
        <v>19</v>
      </c>
      <c r="W39" s="7"/>
      <c r="X39" s="7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6"/>
      <c r="AK39" s="15"/>
      <c r="AL39" s="15"/>
      <c r="AM39" s="15"/>
      <c r="AN39" s="14"/>
      <c r="AO39" s="15"/>
      <c r="AP39" s="12"/>
      <c r="AQ39" s="12"/>
      <c r="AR39" s="12"/>
      <c r="AS39" s="12"/>
      <c r="AT39" s="12"/>
      <c r="AU39" s="15"/>
      <c r="AV39" s="19"/>
      <c r="AW39" s="29">
        <f>SUM(Y39:AU39)</f>
        <v>0</v>
      </c>
      <c r="AX39" s="30">
        <f t="shared" si="29"/>
        <v>19</v>
      </c>
    </row>
    <row r="40" spans="1:50" s="3" customFormat="1" ht="14.25" customHeight="1" x14ac:dyDescent="0.2">
      <c r="A40" s="37" t="s">
        <v>35</v>
      </c>
      <c r="B40" s="38"/>
      <c r="C40" s="37" t="s">
        <v>13</v>
      </c>
      <c r="D40" s="16"/>
      <c r="E40" s="16"/>
      <c r="F40" s="16">
        <v>6</v>
      </c>
      <c r="G40" s="16">
        <v>6</v>
      </c>
      <c r="H40" s="16">
        <v>6</v>
      </c>
      <c r="I40" s="16">
        <v>6</v>
      </c>
      <c r="J40" s="16">
        <v>6</v>
      </c>
      <c r="K40" s="16">
        <v>6</v>
      </c>
      <c r="L40" s="16"/>
      <c r="M40" s="16"/>
      <c r="N40" s="16"/>
      <c r="O40" s="16"/>
      <c r="P40" s="4"/>
      <c r="Q40" s="4"/>
      <c r="R40" s="4"/>
      <c r="S40" s="4"/>
      <c r="T40" s="16"/>
      <c r="U40" s="16"/>
      <c r="V40" s="34">
        <f t="shared" si="44"/>
        <v>36</v>
      </c>
      <c r="W40" s="7"/>
      <c r="X40" s="7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14"/>
      <c r="AU40" s="14"/>
      <c r="AV40" s="23"/>
      <c r="AW40" s="29">
        <f>SUM(Y40:AU40)</f>
        <v>0</v>
      </c>
      <c r="AX40" s="30">
        <f t="shared" si="29"/>
        <v>36</v>
      </c>
    </row>
    <row r="41" spans="1:50" s="3" customFormat="1" ht="14.25" customHeight="1" x14ac:dyDescent="0.2">
      <c r="A41" s="37" t="s">
        <v>36</v>
      </c>
      <c r="B41" s="38"/>
      <c r="C41" s="37" t="s">
        <v>13</v>
      </c>
      <c r="D41" s="16"/>
      <c r="E41" s="16"/>
      <c r="F41" s="16"/>
      <c r="G41" s="16"/>
      <c r="H41" s="16"/>
      <c r="I41" s="16"/>
      <c r="J41" s="16"/>
      <c r="K41" s="5"/>
      <c r="L41" s="5"/>
      <c r="M41" s="5"/>
      <c r="N41" s="5"/>
      <c r="O41" s="5"/>
      <c r="P41" s="37"/>
      <c r="Q41" s="37"/>
      <c r="R41" s="37"/>
      <c r="S41" s="37">
        <v>22</v>
      </c>
      <c r="T41" s="5">
        <v>18</v>
      </c>
      <c r="U41" s="5"/>
      <c r="V41" s="34">
        <f t="shared" si="44"/>
        <v>40</v>
      </c>
      <c r="W41" s="7"/>
      <c r="X41" s="7"/>
      <c r="Y41" s="5"/>
      <c r="Z41" s="14"/>
      <c r="AA41" s="17"/>
      <c r="AB41" s="17"/>
      <c r="AC41" s="17"/>
      <c r="AD41" s="14"/>
      <c r="AE41" s="14"/>
      <c r="AF41" s="5"/>
      <c r="AG41" s="14"/>
      <c r="AH41" s="14"/>
      <c r="AI41" s="14"/>
      <c r="AJ41" s="14"/>
      <c r="AK41" s="14"/>
      <c r="AL41" s="14"/>
      <c r="AM41" s="5"/>
      <c r="AN41" s="5"/>
      <c r="AO41" s="5"/>
      <c r="AP41" s="17"/>
      <c r="AQ41" s="17"/>
      <c r="AR41" s="17"/>
      <c r="AS41" s="17"/>
      <c r="AT41" s="37"/>
      <c r="AU41" s="5"/>
      <c r="AV41" s="6"/>
      <c r="AW41" s="29">
        <f>SUM(Z41:AU41)</f>
        <v>0</v>
      </c>
      <c r="AX41" s="30">
        <f t="shared" si="29"/>
        <v>40</v>
      </c>
    </row>
    <row r="42" spans="1:50" s="3" customFormat="1" ht="14.25" customHeight="1" x14ac:dyDescent="0.2">
      <c r="A42" s="61" t="s">
        <v>37</v>
      </c>
      <c r="B42" s="63" t="s">
        <v>56</v>
      </c>
      <c r="C42" s="18" t="s">
        <v>13</v>
      </c>
      <c r="D42" s="10">
        <f>(D47+D46+D44)</f>
        <v>0</v>
      </c>
      <c r="E42" s="10">
        <f t="shared" ref="E42:T42" si="45">(E47+E46+E44)</f>
        <v>0</v>
      </c>
      <c r="F42" s="10">
        <f t="shared" si="45"/>
        <v>0</v>
      </c>
      <c r="G42" s="10">
        <f t="shared" si="45"/>
        <v>0</v>
      </c>
      <c r="H42" s="10">
        <f t="shared" si="45"/>
        <v>0</v>
      </c>
      <c r="I42" s="10">
        <f t="shared" si="45"/>
        <v>0</v>
      </c>
      <c r="J42" s="10">
        <f t="shared" si="45"/>
        <v>0</v>
      </c>
      <c r="K42" s="10">
        <f t="shared" si="45"/>
        <v>0</v>
      </c>
      <c r="L42" s="10">
        <f t="shared" si="45"/>
        <v>10</v>
      </c>
      <c r="M42" s="10">
        <f t="shared" si="45"/>
        <v>12</v>
      </c>
      <c r="N42" s="10">
        <f t="shared" si="45"/>
        <v>6</v>
      </c>
      <c r="O42" s="10">
        <f t="shared" si="45"/>
        <v>12</v>
      </c>
      <c r="P42" s="10">
        <f t="shared" si="45"/>
        <v>12</v>
      </c>
      <c r="Q42" s="10">
        <f t="shared" si="45"/>
        <v>12</v>
      </c>
      <c r="R42" s="10">
        <f t="shared" si="45"/>
        <v>12</v>
      </c>
      <c r="S42" s="10">
        <f t="shared" si="45"/>
        <v>0</v>
      </c>
      <c r="T42" s="10">
        <f t="shared" si="45"/>
        <v>22</v>
      </c>
      <c r="U42" s="10">
        <v>18</v>
      </c>
      <c r="V42" s="35">
        <f t="shared" ref="V42:V47" si="46">SUM(D42:U42)</f>
        <v>116</v>
      </c>
      <c r="W42" s="7"/>
      <c r="X42" s="7"/>
      <c r="Y42" s="18">
        <f>(Y44+Y46+Y47)</f>
        <v>0</v>
      </c>
      <c r="Z42" s="18">
        <f t="shared" ref="Z42:AT42" si="47">(Z44+Z46+Z47)</f>
        <v>0</v>
      </c>
      <c r="AA42" s="18">
        <f t="shared" si="47"/>
        <v>0</v>
      </c>
      <c r="AB42" s="18">
        <f t="shared" si="47"/>
        <v>0</v>
      </c>
      <c r="AC42" s="18">
        <f t="shared" si="47"/>
        <v>0</v>
      </c>
      <c r="AD42" s="18">
        <f t="shared" si="47"/>
        <v>0</v>
      </c>
      <c r="AE42" s="18">
        <f t="shared" si="47"/>
        <v>0</v>
      </c>
      <c r="AF42" s="18">
        <f t="shared" si="47"/>
        <v>0</v>
      </c>
      <c r="AG42" s="18">
        <f t="shared" si="47"/>
        <v>0</v>
      </c>
      <c r="AH42" s="18">
        <f t="shared" si="47"/>
        <v>0</v>
      </c>
      <c r="AI42" s="18">
        <f t="shared" si="47"/>
        <v>0</v>
      </c>
      <c r="AJ42" s="18">
        <f t="shared" si="47"/>
        <v>0</v>
      </c>
      <c r="AK42" s="18">
        <f t="shared" si="47"/>
        <v>0</v>
      </c>
      <c r="AL42" s="18">
        <f t="shared" si="47"/>
        <v>0</v>
      </c>
      <c r="AM42" s="18">
        <f t="shared" si="47"/>
        <v>0</v>
      </c>
      <c r="AN42" s="18">
        <f t="shared" si="47"/>
        <v>0</v>
      </c>
      <c r="AO42" s="18">
        <f t="shared" si="47"/>
        <v>0</v>
      </c>
      <c r="AP42" s="18">
        <f t="shared" si="47"/>
        <v>0</v>
      </c>
      <c r="AQ42" s="18">
        <f t="shared" si="47"/>
        <v>0</v>
      </c>
      <c r="AR42" s="18">
        <f t="shared" si="47"/>
        <v>0</v>
      </c>
      <c r="AS42" s="18">
        <f t="shared" si="47"/>
        <v>0</v>
      </c>
      <c r="AT42" s="18">
        <f t="shared" si="47"/>
        <v>0</v>
      </c>
      <c r="AU42" s="18">
        <f t="shared" ref="AU42" si="48">(AU44+AU46+AU47)</f>
        <v>0</v>
      </c>
      <c r="AV42" s="19"/>
      <c r="AW42" s="29">
        <f>SUM(Y42:AV42)</f>
        <v>0</v>
      </c>
      <c r="AX42" s="30">
        <f t="shared" si="29"/>
        <v>116</v>
      </c>
    </row>
    <row r="43" spans="1:50" s="3" customFormat="1" ht="14.25" customHeight="1" x14ac:dyDescent="0.2">
      <c r="A43" s="62"/>
      <c r="B43" s="64"/>
      <c r="C43" s="18" t="s">
        <v>14</v>
      </c>
      <c r="D43" s="10">
        <f>(D45)</f>
        <v>0</v>
      </c>
      <c r="E43" s="10">
        <f t="shared" ref="E43:T43" si="49">(E45)</f>
        <v>0</v>
      </c>
      <c r="F43" s="10">
        <f t="shared" si="49"/>
        <v>0</v>
      </c>
      <c r="G43" s="10">
        <f t="shared" si="49"/>
        <v>0</v>
      </c>
      <c r="H43" s="10">
        <f t="shared" si="49"/>
        <v>0</v>
      </c>
      <c r="I43" s="10">
        <f t="shared" si="49"/>
        <v>0</v>
      </c>
      <c r="J43" s="10">
        <f t="shared" si="49"/>
        <v>0</v>
      </c>
      <c r="K43" s="10">
        <f t="shared" si="49"/>
        <v>0</v>
      </c>
      <c r="L43" s="10">
        <f t="shared" si="49"/>
        <v>2</v>
      </c>
      <c r="M43" s="10">
        <f t="shared" si="49"/>
        <v>3</v>
      </c>
      <c r="N43" s="10">
        <f t="shared" si="49"/>
        <v>3</v>
      </c>
      <c r="O43" s="10">
        <f t="shared" si="49"/>
        <v>3</v>
      </c>
      <c r="P43" s="10">
        <f t="shared" si="49"/>
        <v>3</v>
      </c>
      <c r="Q43" s="10">
        <f t="shared" si="49"/>
        <v>3</v>
      </c>
      <c r="R43" s="10">
        <f t="shared" si="49"/>
        <v>3</v>
      </c>
      <c r="S43" s="10">
        <f t="shared" si="49"/>
        <v>0</v>
      </c>
      <c r="T43" s="10">
        <f t="shared" si="49"/>
        <v>0</v>
      </c>
      <c r="U43" s="10"/>
      <c r="V43" s="35">
        <f t="shared" si="46"/>
        <v>20</v>
      </c>
      <c r="W43" s="7" t="s">
        <v>104</v>
      </c>
      <c r="X43" s="7"/>
      <c r="Y43" s="18">
        <f>(Y45)</f>
        <v>0</v>
      </c>
      <c r="Z43" s="18">
        <f t="shared" ref="Z43:AT43" si="50">(Z45)</f>
        <v>0</v>
      </c>
      <c r="AA43" s="18">
        <f t="shared" si="50"/>
        <v>0</v>
      </c>
      <c r="AB43" s="18">
        <f t="shared" si="50"/>
        <v>0</v>
      </c>
      <c r="AC43" s="18">
        <f t="shared" si="50"/>
        <v>0</v>
      </c>
      <c r="AD43" s="18">
        <f t="shared" si="50"/>
        <v>0</v>
      </c>
      <c r="AE43" s="18">
        <f t="shared" si="50"/>
        <v>0</v>
      </c>
      <c r="AF43" s="18">
        <f t="shared" si="50"/>
        <v>0</v>
      </c>
      <c r="AG43" s="18">
        <f t="shared" si="50"/>
        <v>0</v>
      </c>
      <c r="AH43" s="18">
        <f t="shared" si="50"/>
        <v>0</v>
      </c>
      <c r="AI43" s="18">
        <f t="shared" si="50"/>
        <v>0</v>
      </c>
      <c r="AJ43" s="18">
        <f t="shared" si="50"/>
        <v>0</v>
      </c>
      <c r="AK43" s="18">
        <f t="shared" si="50"/>
        <v>0</v>
      </c>
      <c r="AL43" s="18">
        <f t="shared" si="50"/>
        <v>0</v>
      </c>
      <c r="AM43" s="18">
        <f t="shared" si="50"/>
        <v>0</v>
      </c>
      <c r="AN43" s="18">
        <f t="shared" si="50"/>
        <v>0</v>
      </c>
      <c r="AO43" s="18">
        <f t="shared" si="50"/>
        <v>0</v>
      </c>
      <c r="AP43" s="18">
        <f t="shared" si="50"/>
        <v>0</v>
      </c>
      <c r="AQ43" s="18">
        <f t="shared" si="50"/>
        <v>0</v>
      </c>
      <c r="AR43" s="18">
        <f t="shared" si="50"/>
        <v>0</v>
      </c>
      <c r="AS43" s="18">
        <f t="shared" si="50"/>
        <v>0</v>
      </c>
      <c r="AT43" s="18">
        <f t="shared" si="50"/>
        <v>0</v>
      </c>
      <c r="AU43" s="18">
        <f t="shared" ref="AU43" si="51">(AU45)</f>
        <v>0</v>
      </c>
      <c r="AV43" s="19"/>
      <c r="AW43" s="29">
        <f>SUM(Y43:AV43)</f>
        <v>0</v>
      </c>
      <c r="AX43" s="30">
        <f t="shared" si="29"/>
        <v>20</v>
      </c>
    </row>
    <row r="44" spans="1:50" s="3" customFormat="1" ht="14.25" customHeight="1" x14ac:dyDescent="0.2">
      <c r="A44" s="65" t="s">
        <v>38</v>
      </c>
      <c r="B44" s="66" t="s">
        <v>52</v>
      </c>
      <c r="C44" s="37" t="s">
        <v>13</v>
      </c>
      <c r="D44" s="15"/>
      <c r="E44" s="15"/>
      <c r="F44" s="15"/>
      <c r="G44" s="15"/>
      <c r="H44" s="15"/>
      <c r="I44" s="15"/>
      <c r="J44" s="15"/>
      <c r="K44" s="15"/>
      <c r="L44" s="15">
        <v>4</v>
      </c>
      <c r="M44" s="15">
        <v>6</v>
      </c>
      <c r="N44" s="15">
        <v>6</v>
      </c>
      <c r="O44" s="15">
        <v>6</v>
      </c>
      <c r="P44" s="12">
        <v>6</v>
      </c>
      <c r="Q44" s="12">
        <v>6</v>
      </c>
      <c r="R44" s="12">
        <v>6</v>
      </c>
      <c r="S44" s="12"/>
      <c r="T44" s="15"/>
      <c r="U44" s="15"/>
      <c r="V44" s="34">
        <f t="shared" si="46"/>
        <v>40</v>
      </c>
      <c r="W44" s="7" t="s">
        <v>103</v>
      </c>
      <c r="X44" s="7"/>
      <c r="Y44" s="5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23"/>
      <c r="AW44" s="29">
        <f>SUM(Y44:AU44)</f>
        <v>0</v>
      </c>
      <c r="AX44" s="30">
        <f t="shared" si="29"/>
        <v>40</v>
      </c>
    </row>
    <row r="45" spans="1:50" s="3" customFormat="1" ht="14.25" customHeight="1" x14ac:dyDescent="0.2">
      <c r="A45" s="65"/>
      <c r="B45" s="66"/>
      <c r="C45" s="37" t="s">
        <v>14</v>
      </c>
      <c r="D45" s="16"/>
      <c r="E45" s="16"/>
      <c r="F45" s="16"/>
      <c r="G45" s="16"/>
      <c r="H45" s="16"/>
      <c r="I45" s="16"/>
      <c r="J45" s="16"/>
      <c r="K45" s="16"/>
      <c r="L45" s="16">
        <v>2</v>
      </c>
      <c r="M45" s="16">
        <v>3</v>
      </c>
      <c r="N45" s="16">
        <v>3</v>
      </c>
      <c r="O45" s="16">
        <v>3</v>
      </c>
      <c r="P45" s="4">
        <v>3</v>
      </c>
      <c r="Q45" s="4">
        <v>3</v>
      </c>
      <c r="R45" s="4">
        <v>3</v>
      </c>
      <c r="S45" s="4"/>
      <c r="T45" s="16"/>
      <c r="U45" s="16"/>
      <c r="V45" s="34">
        <f t="shared" si="46"/>
        <v>20</v>
      </c>
      <c r="W45" s="7"/>
      <c r="X45" s="7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6"/>
      <c r="AJ45" s="16"/>
      <c r="AK45" s="5"/>
      <c r="AL45" s="5"/>
      <c r="AM45" s="16"/>
      <c r="AN45" s="15"/>
      <c r="AO45" s="5"/>
      <c r="AP45" s="12"/>
      <c r="AQ45" s="12"/>
      <c r="AR45" s="12"/>
      <c r="AS45" s="12"/>
      <c r="AT45" s="12"/>
      <c r="AU45" s="15"/>
      <c r="AV45" s="19"/>
      <c r="AW45" s="29">
        <f>SUM(Y45:AU45)</f>
        <v>0</v>
      </c>
      <c r="AX45" s="30">
        <f t="shared" si="29"/>
        <v>20</v>
      </c>
    </row>
    <row r="46" spans="1:50" s="3" customFormat="1" ht="14.25" customHeight="1" x14ac:dyDescent="0.2">
      <c r="A46" s="37" t="s">
        <v>39</v>
      </c>
      <c r="B46" s="38"/>
      <c r="C46" s="37" t="s">
        <v>13</v>
      </c>
      <c r="D46" s="16"/>
      <c r="E46" s="16"/>
      <c r="F46" s="16"/>
      <c r="G46" s="16"/>
      <c r="H46" s="16"/>
      <c r="I46" s="16"/>
      <c r="J46" s="16"/>
      <c r="K46" s="16"/>
      <c r="L46" s="16">
        <v>6</v>
      </c>
      <c r="M46" s="16">
        <v>6</v>
      </c>
      <c r="N46" s="16"/>
      <c r="O46" s="16">
        <v>6</v>
      </c>
      <c r="P46" s="4">
        <v>6</v>
      </c>
      <c r="Q46" s="4">
        <v>6</v>
      </c>
      <c r="R46" s="4">
        <v>6</v>
      </c>
      <c r="S46" s="4"/>
      <c r="T46" s="16"/>
      <c r="U46" s="16"/>
      <c r="V46" s="34">
        <f t="shared" si="46"/>
        <v>36</v>
      </c>
      <c r="W46" s="7"/>
      <c r="X46" s="7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14"/>
      <c r="AU46" s="14"/>
      <c r="AV46" s="23"/>
      <c r="AW46" s="29">
        <f>SUM(Y46:AU46)</f>
        <v>0</v>
      </c>
      <c r="AX46" s="30">
        <f t="shared" si="29"/>
        <v>36</v>
      </c>
    </row>
    <row r="47" spans="1:50" s="3" customFormat="1" ht="14.25" customHeight="1" x14ac:dyDescent="0.2">
      <c r="A47" s="37" t="s">
        <v>40</v>
      </c>
      <c r="B47" s="38"/>
      <c r="C47" s="37" t="s">
        <v>13</v>
      </c>
      <c r="D47" s="16"/>
      <c r="E47" s="16"/>
      <c r="F47" s="16"/>
      <c r="G47" s="16"/>
      <c r="H47" s="16"/>
      <c r="I47" s="16"/>
      <c r="J47" s="16"/>
      <c r="K47" s="5"/>
      <c r="L47" s="5"/>
      <c r="M47" s="5"/>
      <c r="N47" s="5"/>
      <c r="O47" s="5"/>
      <c r="P47" s="37"/>
      <c r="Q47" s="37"/>
      <c r="R47" s="37"/>
      <c r="S47" s="37"/>
      <c r="T47" s="5">
        <v>22</v>
      </c>
      <c r="U47" s="5">
        <v>18</v>
      </c>
      <c r="V47" s="34">
        <f t="shared" si="46"/>
        <v>40</v>
      </c>
      <c r="W47" s="7"/>
      <c r="X47" s="7"/>
      <c r="Y47" s="5"/>
      <c r="Z47" s="14"/>
      <c r="AA47" s="17"/>
      <c r="AB47" s="17"/>
      <c r="AC47" s="17"/>
      <c r="AD47" s="14"/>
      <c r="AE47" s="14"/>
      <c r="AF47" s="5"/>
      <c r="AG47" s="14"/>
      <c r="AH47" s="14"/>
      <c r="AI47" s="5"/>
      <c r="AJ47" s="5"/>
      <c r="AK47" s="5"/>
      <c r="AL47" s="5"/>
      <c r="AM47" s="5"/>
      <c r="AN47" s="5"/>
      <c r="AO47" s="5"/>
      <c r="AP47" s="37"/>
      <c r="AQ47" s="37"/>
      <c r="AR47" s="17"/>
      <c r="AS47" s="17"/>
      <c r="AT47" s="37"/>
      <c r="AU47" s="5"/>
      <c r="AV47" s="6"/>
      <c r="AW47" s="29">
        <f>SUM(Z47:AU47)</f>
        <v>0</v>
      </c>
      <c r="AX47" s="30">
        <f t="shared" si="29"/>
        <v>40</v>
      </c>
    </row>
    <row r="48" spans="1:50" s="3" customFormat="1" ht="14.25" customHeight="1" x14ac:dyDescent="0.2">
      <c r="A48" s="43" t="s">
        <v>57</v>
      </c>
      <c r="B48" s="46" t="s">
        <v>58</v>
      </c>
      <c r="C48" s="18" t="s">
        <v>13</v>
      </c>
      <c r="D48" s="10"/>
      <c r="E48" s="10">
        <v>2</v>
      </c>
      <c r="F48" s="10">
        <v>2</v>
      </c>
      <c r="G48" s="10">
        <v>2</v>
      </c>
      <c r="H48" s="10">
        <v>2</v>
      </c>
      <c r="I48" s="10">
        <v>2</v>
      </c>
      <c r="J48" s="10">
        <v>2</v>
      </c>
      <c r="K48" s="10">
        <v>2</v>
      </c>
      <c r="L48" s="10">
        <v>2</v>
      </c>
      <c r="M48" s="10">
        <v>2</v>
      </c>
      <c r="N48" s="10">
        <v>2</v>
      </c>
      <c r="O48" s="10">
        <v>2</v>
      </c>
      <c r="P48" s="10">
        <v>2</v>
      </c>
      <c r="Q48" s="10">
        <v>2</v>
      </c>
      <c r="R48" s="18">
        <v>2</v>
      </c>
      <c r="S48" s="18"/>
      <c r="T48" s="18"/>
      <c r="U48" s="18"/>
      <c r="V48" s="34">
        <f>SUM(D48:T48)</f>
        <v>28</v>
      </c>
      <c r="W48" s="7"/>
      <c r="X48" s="7"/>
      <c r="Y48" s="43">
        <v>2</v>
      </c>
      <c r="Z48" s="43">
        <v>2</v>
      </c>
      <c r="AA48" s="43">
        <v>2</v>
      </c>
      <c r="AB48" s="43">
        <v>2</v>
      </c>
      <c r="AC48" s="43">
        <v>2</v>
      </c>
      <c r="AD48" s="53">
        <v>2</v>
      </c>
      <c r="AE48" s="53"/>
      <c r="AF48" s="53"/>
      <c r="AG48" s="53"/>
      <c r="AH48" s="53"/>
      <c r="AI48" s="18"/>
      <c r="AJ48" s="18"/>
      <c r="AK48" s="18"/>
      <c r="AL48" s="18"/>
      <c r="AM48" s="18"/>
      <c r="AN48" s="18"/>
      <c r="AO48" s="18"/>
      <c r="AP48" s="18"/>
      <c r="AQ48" s="18"/>
      <c r="AR48" s="43"/>
      <c r="AS48" s="43"/>
      <c r="AT48" s="18"/>
      <c r="AU48" s="18"/>
      <c r="AV48" s="6"/>
      <c r="AW48" s="29">
        <f>SUM(Y48:AV48)</f>
        <v>12</v>
      </c>
      <c r="AX48" s="30">
        <f t="shared" si="29"/>
        <v>40</v>
      </c>
    </row>
    <row r="49" spans="1:51" s="3" customFormat="1" ht="14.25" customHeight="1" x14ac:dyDescent="0.2">
      <c r="A49" s="44"/>
      <c r="B49" s="45"/>
      <c r="C49" s="5" t="s">
        <v>14</v>
      </c>
      <c r="D49" s="16"/>
      <c r="E49" s="16">
        <v>2</v>
      </c>
      <c r="F49" s="16">
        <v>2</v>
      </c>
      <c r="G49" s="16">
        <v>2</v>
      </c>
      <c r="H49" s="16">
        <v>2</v>
      </c>
      <c r="I49" s="16">
        <v>2</v>
      </c>
      <c r="J49" s="16">
        <v>2</v>
      </c>
      <c r="K49" s="16">
        <v>2</v>
      </c>
      <c r="L49" s="16">
        <v>2</v>
      </c>
      <c r="M49" s="16">
        <v>2</v>
      </c>
      <c r="N49" s="16">
        <v>2</v>
      </c>
      <c r="O49" s="4">
        <v>2</v>
      </c>
      <c r="P49" s="4">
        <v>2</v>
      </c>
      <c r="Q49" s="4">
        <v>2</v>
      </c>
      <c r="R49" s="44">
        <v>2</v>
      </c>
      <c r="S49" s="44"/>
      <c r="T49" s="5"/>
      <c r="U49" s="5"/>
      <c r="V49" s="34">
        <f>SUM(D49:T49)</f>
        <v>28</v>
      </c>
      <c r="W49" s="7"/>
      <c r="X49" s="7"/>
      <c r="Y49" s="5">
        <v>2</v>
      </c>
      <c r="Z49" s="5">
        <v>2</v>
      </c>
      <c r="AA49" s="5">
        <v>2</v>
      </c>
      <c r="AB49" s="5">
        <v>2</v>
      </c>
      <c r="AC49" s="5">
        <v>2</v>
      </c>
      <c r="AD49" s="5">
        <v>2</v>
      </c>
      <c r="AE49" s="5"/>
      <c r="AF49" s="5"/>
      <c r="AG49" s="5"/>
      <c r="AH49" s="14"/>
      <c r="AI49" s="5"/>
      <c r="AJ49" s="5"/>
      <c r="AK49" s="5"/>
      <c r="AL49" s="5"/>
      <c r="AM49" s="5"/>
      <c r="AN49" s="5"/>
      <c r="AO49" s="5"/>
      <c r="AP49" s="44"/>
      <c r="AQ49" s="44"/>
      <c r="AR49" s="17"/>
      <c r="AS49" s="17"/>
      <c r="AT49" s="44"/>
      <c r="AU49" s="5"/>
      <c r="AV49" s="6"/>
      <c r="AW49" s="29">
        <f>SUM(Y49:AV49)</f>
        <v>12</v>
      </c>
      <c r="AX49" s="30">
        <f t="shared" si="29"/>
        <v>40</v>
      </c>
    </row>
    <row r="50" spans="1:51" s="3" customFormat="1" ht="14.25" customHeight="1" x14ac:dyDescent="0.2">
      <c r="A50" s="59" t="s">
        <v>20</v>
      </c>
      <c r="B50" s="59"/>
      <c r="C50" s="59"/>
      <c r="D50" s="10">
        <f>(D48+D22+D6)</f>
        <v>12</v>
      </c>
      <c r="E50" s="10">
        <f t="shared" ref="E50:S50" si="52">(E48+E22+E6)</f>
        <v>36</v>
      </c>
      <c r="F50" s="10">
        <f t="shared" si="52"/>
        <v>36</v>
      </c>
      <c r="G50" s="10">
        <f t="shared" si="52"/>
        <v>36</v>
      </c>
      <c r="H50" s="10">
        <f t="shared" si="52"/>
        <v>36</v>
      </c>
      <c r="I50" s="10">
        <f t="shared" si="52"/>
        <v>36</v>
      </c>
      <c r="J50" s="10">
        <f t="shared" si="52"/>
        <v>36</v>
      </c>
      <c r="K50" s="10">
        <f t="shared" si="52"/>
        <v>36</v>
      </c>
      <c r="L50" s="10">
        <f t="shared" si="52"/>
        <v>36</v>
      </c>
      <c r="M50" s="10">
        <f t="shared" si="52"/>
        <v>36</v>
      </c>
      <c r="N50" s="10">
        <f t="shared" si="52"/>
        <v>30</v>
      </c>
      <c r="O50" s="10">
        <f t="shared" si="52"/>
        <v>36</v>
      </c>
      <c r="P50" s="10">
        <f t="shared" si="52"/>
        <v>36</v>
      </c>
      <c r="Q50" s="10">
        <f t="shared" si="52"/>
        <v>36</v>
      </c>
      <c r="R50" s="10">
        <f t="shared" si="52"/>
        <v>30</v>
      </c>
      <c r="S50" s="10">
        <f t="shared" si="52"/>
        <v>40</v>
      </c>
      <c r="T50" s="10">
        <f t="shared" ref="T50" si="53">(T20+T6)</f>
        <v>40</v>
      </c>
      <c r="U50" s="10">
        <v>18</v>
      </c>
      <c r="V50" s="34">
        <f>SUM(D50:U50)</f>
        <v>602</v>
      </c>
      <c r="W50" s="7"/>
      <c r="X50" s="7"/>
      <c r="Y50" s="42">
        <f>(Y48+Y20+Y6)</f>
        <v>36</v>
      </c>
      <c r="Z50" s="43">
        <f t="shared" ref="Z50:AU50" si="54">(Z48+Z20+Z6)</f>
        <v>36</v>
      </c>
      <c r="AA50" s="43">
        <f t="shared" si="54"/>
        <v>36</v>
      </c>
      <c r="AB50" s="43">
        <f t="shared" si="54"/>
        <v>36</v>
      </c>
      <c r="AC50" s="43">
        <f t="shared" si="54"/>
        <v>36</v>
      </c>
      <c r="AD50" s="53">
        <f t="shared" si="54"/>
        <v>24</v>
      </c>
      <c r="AE50" s="53">
        <f t="shared" si="54"/>
        <v>36</v>
      </c>
      <c r="AF50" s="53">
        <f t="shared" si="54"/>
        <v>36</v>
      </c>
      <c r="AG50" s="53">
        <f t="shared" si="54"/>
        <v>36</v>
      </c>
      <c r="AH50" s="53">
        <f t="shared" si="54"/>
        <v>36</v>
      </c>
      <c r="AI50" s="53">
        <f t="shared" si="54"/>
        <v>36</v>
      </c>
      <c r="AJ50" s="53">
        <f t="shared" si="54"/>
        <v>36</v>
      </c>
      <c r="AK50" s="53">
        <f t="shared" si="54"/>
        <v>36</v>
      </c>
      <c r="AL50" s="53">
        <f t="shared" si="54"/>
        <v>36</v>
      </c>
      <c r="AM50" s="53">
        <f t="shared" si="54"/>
        <v>36</v>
      </c>
      <c r="AN50" s="53">
        <f t="shared" si="54"/>
        <v>18</v>
      </c>
      <c r="AO50" s="53">
        <f t="shared" si="54"/>
        <v>24</v>
      </c>
      <c r="AP50" s="53">
        <f t="shared" si="54"/>
        <v>40</v>
      </c>
      <c r="AQ50" s="53">
        <f t="shared" si="54"/>
        <v>40</v>
      </c>
      <c r="AR50" s="53">
        <f t="shared" si="54"/>
        <v>40</v>
      </c>
      <c r="AS50" s="43">
        <f t="shared" si="54"/>
        <v>40</v>
      </c>
      <c r="AT50" s="43">
        <f t="shared" si="54"/>
        <v>32</v>
      </c>
      <c r="AU50" s="43">
        <f t="shared" si="54"/>
        <v>40</v>
      </c>
      <c r="AV50" s="23"/>
      <c r="AW50" s="29">
        <f>SUM(Y50:AV50)</f>
        <v>802</v>
      </c>
      <c r="AX50" s="30">
        <f t="shared" ref="AX50:AX51" si="55">(V50+AW50)</f>
        <v>1404</v>
      </c>
    </row>
    <row r="51" spans="1:51" s="3" customFormat="1" ht="14.25" customHeight="1" x14ac:dyDescent="0.2">
      <c r="A51" s="58" t="s">
        <v>22</v>
      </c>
      <c r="B51" s="58"/>
      <c r="C51" s="58"/>
      <c r="D51" s="10">
        <f>(D49+D23+D7)</f>
        <v>6</v>
      </c>
      <c r="E51" s="10">
        <f t="shared" ref="E51:P51" si="56">(E49+E23+E7)</f>
        <v>14</v>
      </c>
      <c r="F51" s="10">
        <f t="shared" si="56"/>
        <v>14</v>
      </c>
      <c r="G51" s="10">
        <f t="shared" si="56"/>
        <v>12</v>
      </c>
      <c r="H51" s="10">
        <f t="shared" si="56"/>
        <v>13</v>
      </c>
      <c r="I51" s="10">
        <f t="shared" si="56"/>
        <v>13</v>
      </c>
      <c r="J51" s="10">
        <f t="shared" si="56"/>
        <v>13</v>
      </c>
      <c r="K51" s="10">
        <f t="shared" si="56"/>
        <v>13</v>
      </c>
      <c r="L51" s="10">
        <f t="shared" si="56"/>
        <v>13</v>
      </c>
      <c r="M51" s="10">
        <f t="shared" si="56"/>
        <v>13</v>
      </c>
      <c r="N51" s="10">
        <f t="shared" si="56"/>
        <v>13</v>
      </c>
      <c r="O51" s="10">
        <f t="shared" si="56"/>
        <v>13</v>
      </c>
      <c r="P51" s="10">
        <f t="shared" si="56"/>
        <v>13</v>
      </c>
      <c r="Q51" s="10">
        <v>13</v>
      </c>
      <c r="R51" s="10">
        <f t="shared" ref="R51:S51" si="57">(R49+R23+R7)</f>
        <v>8</v>
      </c>
      <c r="S51" s="10">
        <f t="shared" si="57"/>
        <v>3</v>
      </c>
      <c r="T51" s="10">
        <f t="shared" ref="T51:U51" si="58">(T21+T7)</f>
        <v>0</v>
      </c>
      <c r="U51" s="10">
        <f t="shared" si="58"/>
        <v>0</v>
      </c>
      <c r="V51" s="34">
        <f>SUM(D51:U51)</f>
        <v>187</v>
      </c>
      <c r="W51" s="7"/>
      <c r="X51" s="7"/>
      <c r="Y51" s="42">
        <f>(Y49+Y21+Y7)</f>
        <v>15</v>
      </c>
      <c r="Z51" s="47">
        <f t="shared" ref="Z51:AU51" si="59">(Z49+Z21+Z7)</f>
        <v>16</v>
      </c>
      <c r="AA51" s="47">
        <f t="shared" si="59"/>
        <v>12</v>
      </c>
      <c r="AB51" s="47">
        <f t="shared" si="59"/>
        <v>14</v>
      </c>
      <c r="AC51" s="47">
        <f t="shared" si="59"/>
        <v>12</v>
      </c>
      <c r="AD51" s="53">
        <f t="shared" si="59"/>
        <v>14</v>
      </c>
      <c r="AE51" s="53">
        <f t="shared" si="59"/>
        <v>12</v>
      </c>
      <c r="AF51" s="53">
        <f t="shared" si="59"/>
        <v>12</v>
      </c>
      <c r="AG51" s="53">
        <f t="shared" si="59"/>
        <v>12</v>
      </c>
      <c r="AH51" s="53">
        <f t="shared" si="59"/>
        <v>12</v>
      </c>
      <c r="AI51" s="53">
        <f t="shared" si="59"/>
        <v>13</v>
      </c>
      <c r="AJ51" s="53">
        <f t="shared" si="59"/>
        <v>11</v>
      </c>
      <c r="AK51" s="53">
        <f t="shared" si="59"/>
        <v>12</v>
      </c>
      <c r="AL51" s="53">
        <f t="shared" si="59"/>
        <v>11</v>
      </c>
      <c r="AM51" s="53">
        <f t="shared" si="59"/>
        <v>12</v>
      </c>
      <c r="AN51" s="53">
        <f t="shared" si="59"/>
        <v>5</v>
      </c>
      <c r="AO51" s="53">
        <f t="shared" si="59"/>
        <v>0</v>
      </c>
      <c r="AP51" s="53">
        <f t="shared" si="59"/>
        <v>0</v>
      </c>
      <c r="AQ51" s="53">
        <f t="shared" si="59"/>
        <v>0</v>
      </c>
      <c r="AR51" s="53">
        <f t="shared" si="59"/>
        <v>0</v>
      </c>
      <c r="AS51" s="47">
        <f t="shared" si="59"/>
        <v>0</v>
      </c>
      <c r="AT51" s="47">
        <f t="shared" si="59"/>
        <v>0</v>
      </c>
      <c r="AU51" s="47">
        <f t="shared" si="59"/>
        <v>0</v>
      </c>
      <c r="AV51" s="11"/>
      <c r="AW51" s="29">
        <v>196</v>
      </c>
      <c r="AX51" s="30">
        <f t="shared" si="55"/>
        <v>383</v>
      </c>
    </row>
    <row r="52" spans="1:51" s="3" customFormat="1" ht="14.25" customHeight="1" x14ac:dyDescent="0.2">
      <c r="A52" s="58" t="s">
        <v>21</v>
      </c>
      <c r="B52" s="58"/>
      <c r="C52" s="58"/>
      <c r="D52" s="10">
        <f>(D50+D51)</f>
        <v>18</v>
      </c>
      <c r="E52" s="10">
        <f t="shared" ref="E52:T52" si="60">(E50+E51)</f>
        <v>50</v>
      </c>
      <c r="F52" s="10">
        <f t="shared" si="60"/>
        <v>50</v>
      </c>
      <c r="G52" s="10">
        <f t="shared" si="60"/>
        <v>48</v>
      </c>
      <c r="H52" s="10">
        <f t="shared" si="60"/>
        <v>49</v>
      </c>
      <c r="I52" s="10">
        <f t="shared" si="60"/>
        <v>49</v>
      </c>
      <c r="J52" s="10">
        <f t="shared" si="60"/>
        <v>49</v>
      </c>
      <c r="K52" s="10">
        <f t="shared" si="60"/>
        <v>49</v>
      </c>
      <c r="L52" s="10">
        <f t="shared" si="60"/>
        <v>49</v>
      </c>
      <c r="M52" s="10">
        <f t="shared" si="60"/>
        <v>49</v>
      </c>
      <c r="N52" s="10">
        <f t="shared" si="60"/>
        <v>43</v>
      </c>
      <c r="O52" s="10">
        <f t="shared" si="60"/>
        <v>49</v>
      </c>
      <c r="P52" s="10">
        <f t="shared" si="60"/>
        <v>49</v>
      </c>
      <c r="Q52" s="10">
        <f t="shared" si="60"/>
        <v>49</v>
      </c>
      <c r="R52" s="10">
        <f t="shared" si="60"/>
        <v>38</v>
      </c>
      <c r="S52" s="10">
        <f t="shared" si="60"/>
        <v>43</v>
      </c>
      <c r="T52" s="10">
        <f t="shared" si="60"/>
        <v>40</v>
      </c>
      <c r="U52" s="10">
        <f t="shared" ref="U52" si="61">(U50+U51)</f>
        <v>18</v>
      </c>
      <c r="V52" s="34">
        <f>SUM(D52:U52)</f>
        <v>789</v>
      </c>
      <c r="W52" s="9">
        <f>(W20+W6)</f>
        <v>0</v>
      </c>
      <c r="X52" s="9">
        <v>0</v>
      </c>
      <c r="Y52" s="10">
        <f>(Y51+Y50)</f>
        <v>51</v>
      </c>
      <c r="Z52" s="10">
        <f t="shared" ref="Z52:AU52" si="62">(Z51+Z50)</f>
        <v>52</v>
      </c>
      <c r="AA52" s="10">
        <f t="shared" si="62"/>
        <v>48</v>
      </c>
      <c r="AB52" s="10">
        <f t="shared" si="62"/>
        <v>50</v>
      </c>
      <c r="AC52" s="10">
        <f t="shared" si="62"/>
        <v>48</v>
      </c>
      <c r="AD52" s="10">
        <f t="shared" si="62"/>
        <v>38</v>
      </c>
      <c r="AE52" s="10">
        <f t="shared" si="62"/>
        <v>48</v>
      </c>
      <c r="AF52" s="10">
        <f t="shared" si="62"/>
        <v>48</v>
      </c>
      <c r="AG52" s="10">
        <f t="shared" si="62"/>
        <v>48</v>
      </c>
      <c r="AH52" s="10">
        <f t="shared" si="62"/>
        <v>48</v>
      </c>
      <c r="AI52" s="10">
        <f t="shared" si="62"/>
        <v>49</v>
      </c>
      <c r="AJ52" s="10">
        <f t="shared" si="62"/>
        <v>47</v>
      </c>
      <c r="AK52" s="10">
        <f t="shared" si="62"/>
        <v>48</v>
      </c>
      <c r="AL52" s="10">
        <f t="shared" si="62"/>
        <v>47</v>
      </c>
      <c r="AM52" s="10">
        <f t="shared" si="62"/>
        <v>48</v>
      </c>
      <c r="AN52" s="10">
        <f t="shared" si="62"/>
        <v>23</v>
      </c>
      <c r="AO52" s="10">
        <f t="shared" si="62"/>
        <v>24</v>
      </c>
      <c r="AP52" s="10">
        <f t="shared" si="62"/>
        <v>40</v>
      </c>
      <c r="AQ52" s="10">
        <f t="shared" si="62"/>
        <v>40</v>
      </c>
      <c r="AR52" s="10">
        <f t="shared" si="62"/>
        <v>40</v>
      </c>
      <c r="AS52" s="10">
        <f t="shared" si="62"/>
        <v>40</v>
      </c>
      <c r="AT52" s="10">
        <f t="shared" si="62"/>
        <v>32</v>
      </c>
      <c r="AU52" s="10">
        <f t="shared" si="62"/>
        <v>40</v>
      </c>
      <c r="AV52" s="19"/>
      <c r="AW52" s="30">
        <f>SUM(AW50:AW51)</f>
        <v>998</v>
      </c>
      <c r="AX52" s="30">
        <f>SUM(AX50:AX51)</f>
        <v>1787</v>
      </c>
    </row>
    <row r="53" spans="1:51" s="3" customFormat="1" ht="14.25" customHeight="1" x14ac:dyDescent="0.2">
      <c r="B53" s="22" t="s">
        <v>41</v>
      </c>
      <c r="C53" s="54">
        <f>(AX28+AX34+AX40+AX46)</f>
        <v>360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6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</row>
    <row r="54" spans="1:51" x14ac:dyDescent="0.25">
      <c r="B54" s="22" t="s">
        <v>42</v>
      </c>
      <c r="C54" s="55">
        <f>(AX29+AX35+AX41+AX47)</f>
        <v>324</v>
      </c>
      <c r="D54" s="55"/>
      <c r="E54" s="55"/>
      <c r="F54" s="55"/>
      <c r="G54" s="55"/>
      <c r="H54" s="55"/>
      <c r="I54" s="55"/>
      <c r="J54" s="55"/>
      <c r="K54" s="55"/>
      <c r="L54" s="55"/>
      <c r="N54" s="55"/>
      <c r="O54" s="55"/>
      <c r="P54" s="55"/>
      <c r="Q54" s="55"/>
      <c r="R54" s="55"/>
      <c r="S54" s="55"/>
      <c r="T54" s="55"/>
      <c r="V54" s="57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</row>
    <row r="55" spans="1:51" x14ac:dyDescent="0.25">
      <c r="C55" s="55">
        <f>SUM(C53:C54)</f>
        <v>684</v>
      </c>
      <c r="D55" s="55">
        <f>(C55/36)</f>
        <v>19</v>
      </c>
      <c r="E55" s="55"/>
      <c r="F55" s="55"/>
      <c r="G55" s="55"/>
      <c r="H55" s="55"/>
      <c r="I55" s="55"/>
      <c r="J55" s="55"/>
      <c r="K55" s="55"/>
      <c r="L55" s="55"/>
      <c r="N55" s="55"/>
      <c r="O55" s="55"/>
      <c r="P55" s="55"/>
      <c r="Q55" s="55"/>
      <c r="R55" s="55"/>
      <c r="S55" s="55"/>
      <c r="T55" s="55"/>
      <c r="V55" s="57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51" x14ac:dyDescent="0.25">
      <c r="C56" s="55"/>
      <c r="D56" s="55"/>
      <c r="E56" s="55"/>
      <c r="F56" s="55"/>
      <c r="G56" s="55"/>
      <c r="H56" s="55"/>
      <c r="I56" s="55"/>
      <c r="J56" s="55"/>
      <c r="K56" s="55"/>
      <c r="L56" s="55"/>
      <c r="N56" s="55"/>
      <c r="O56" s="55"/>
      <c r="P56" s="55"/>
      <c r="Q56" s="55"/>
      <c r="R56" s="55"/>
      <c r="S56" s="55"/>
      <c r="T56" s="55"/>
      <c r="V56" s="57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51" x14ac:dyDescent="0.25">
      <c r="C57" s="55"/>
      <c r="D57" s="55"/>
      <c r="E57" s="55"/>
      <c r="F57" s="55"/>
      <c r="G57" s="55"/>
      <c r="H57" s="55"/>
      <c r="I57" s="55"/>
      <c r="J57" s="55"/>
      <c r="K57" s="55"/>
      <c r="L57" s="55"/>
      <c r="N57" s="55"/>
      <c r="O57" s="55"/>
      <c r="P57" s="55"/>
      <c r="Q57" s="55"/>
      <c r="R57" s="55"/>
      <c r="S57" s="55"/>
      <c r="T57" s="55"/>
      <c r="V57" s="57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</row>
    <row r="58" spans="1:51" x14ac:dyDescent="0.25">
      <c r="C58" s="55"/>
      <c r="D58" s="55"/>
      <c r="E58" s="55"/>
      <c r="F58" s="55"/>
      <c r="G58" s="55"/>
      <c r="H58" s="55"/>
      <c r="I58" s="55"/>
      <c r="J58" s="55"/>
      <c r="K58" s="55"/>
      <c r="L58" s="55"/>
      <c r="N58" s="55"/>
      <c r="O58" s="55"/>
      <c r="P58" s="55"/>
      <c r="Q58" s="55"/>
      <c r="R58" s="55"/>
      <c r="S58" s="55"/>
      <c r="T58" s="55"/>
      <c r="V58" s="57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</row>
    <row r="59" spans="1:51" x14ac:dyDescent="0.25">
      <c r="C59" s="55"/>
      <c r="D59" s="55"/>
      <c r="E59" s="55"/>
      <c r="F59" s="55"/>
      <c r="G59" s="55"/>
      <c r="H59" s="55"/>
      <c r="I59" s="55"/>
      <c r="J59" s="55"/>
      <c r="K59" s="55"/>
      <c r="L59" s="55"/>
      <c r="N59" s="55"/>
      <c r="O59" s="55"/>
      <c r="P59" s="55"/>
      <c r="Q59" s="55"/>
      <c r="R59" s="55"/>
      <c r="S59" s="55"/>
      <c r="T59" s="55"/>
      <c r="V59" s="57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</row>
    <row r="60" spans="1:51" x14ac:dyDescent="0.25">
      <c r="C60" s="55"/>
      <c r="D60" s="55"/>
      <c r="E60" s="55"/>
      <c r="F60" s="55"/>
      <c r="G60" s="55"/>
      <c r="H60" s="55"/>
      <c r="I60" s="55"/>
      <c r="J60" s="55"/>
      <c r="K60" s="55"/>
      <c r="L60" s="55"/>
      <c r="N60" s="55"/>
      <c r="O60" s="55"/>
      <c r="P60" s="55"/>
      <c r="Q60" s="55"/>
      <c r="R60" s="55"/>
      <c r="S60" s="55"/>
      <c r="T60" s="55"/>
      <c r="V60" s="57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</row>
    <row r="61" spans="1:51" x14ac:dyDescent="0.25">
      <c r="C61" s="55"/>
      <c r="D61" s="55"/>
      <c r="E61" s="55"/>
      <c r="F61" s="55"/>
      <c r="G61" s="55"/>
      <c r="H61" s="55"/>
      <c r="I61" s="55"/>
      <c r="J61" s="55"/>
      <c r="K61" s="55"/>
      <c r="L61" s="55"/>
      <c r="N61" s="55"/>
      <c r="O61" s="55"/>
      <c r="P61" s="55"/>
      <c r="Q61" s="55"/>
      <c r="R61" s="55"/>
      <c r="S61" s="55"/>
      <c r="T61" s="55"/>
      <c r="V61" s="57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x14ac:dyDescent="0.25">
      <c r="C62" s="55"/>
      <c r="D62" s="55"/>
      <c r="E62" s="55"/>
      <c r="F62" s="55"/>
      <c r="G62" s="55"/>
      <c r="H62" s="55"/>
      <c r="I62" s="55"/>
      <c r="J62" s="55"/>
      <c r="K62" s="55"/>
      <c r="L62" s="55"/>
      <c r="N62" s="55"/>
      <c r="O62" s="55"/>
      <c r="P62" s="55"/>
      <c r="Q62" s="55"/>
      <c r="R62" s="55"/>
      <c r="S62" s="55"/>
      <c r="T62" s="55"/>
      <c r="V62" s="57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</row>
    <row r="63" spans="1:51" x14ac:dyDescent="0.25">
      <c r="C63" s="55"/>
      <c r="D63" s="55"/>
      <c r="E63" s="55"/>
      <c r="F63" s="55"/>
      <c r="G63" s="55"/>
      <c r="H63" s="55"/>
      <c r="I63" s="55"/>
      <c r="J63" s="55"/>
      <c r="K63" s="55"/>
      <c r="L63" s="55"/>
      <c r="N63" s="55"/>
      <c r="O63" s="55"/>
      <c r="P63" s="55"/>
      <c r="Q63" s="55"/>
      <c r="R63" s="55"/>
      <c r="S63" s="55"/>
      <c r="T63" s="55"/>
      <c r="V63" s="57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</row>
    <row r="64" spans="1:51" x14ac:dyDescent="0.25">
      <c r="C64" s="55"/>
      <c r="D64" s="55"/>
      <c r="E64" s="55"/>
      <c r="F64" s="55"/>
      <c r="G64" s="55"/>
      <c r="H64" s="55"/>
      <c r="I64" s="55"/>
      <c r="J64" s="55"/>
      <c r="K64" s="55"/>
      <c r="L64" s="55"/>
      <c r="N64" s="55"/>
      <c r="O64" s="55"/>
      <c r="P64" s="55"/>
      <c r="Q64" s="55"/>
      <c r="R64" s="55"/>
      <c r="S64" s="55"/>
      <c r="T64" s="55"/>
      <c r="V64" s="57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</row>
  </sheetData>
  <mergeCells count="41">
    <mergeCell ref="B42:B43"/>
    <mergeCell ref="A44:A45"/>
    <mergeCell ref="B44:B45"/>
    <mergeCell ref="A18:A19"/>
    <mergeCell ref="B18:B19"/>
    <mergeCell ref="A16:A17"/>
    <mergeCell ref="B16:B17"/>
    <mergeCell ref="A38:A39"/>
    <mergeCell ref="B38:B39"/>
    <mergeCell ref="A10:A11"/>
    <mergeCell ref="B10:B11"/>
    <mergeCell ref="A12:A13"/>
    <mergeCell ref="B12:B13"/>
    <mergeCell ref="A14:A15"/>
    <mergeCell ref="B14:B15"/>
    <mergeCell ref="A1:A5"/>
    <mergeCell ref="B1:B5"/>
    <mergeCell ref="A6:A7"/>
    <mergeCell ref="A8:A9"/>
    <mergeCell ref="B8:B9"/>
    <mergeCell ref="C1:C5"/>
    <mergeCell ref="AX1:AX5"/>
    <mergeCell ref="D2:AU2"/>
    <mergeCell ref="D4:AU4"/>
    <mergeCell ref="B36:B37"/>
    <mergeCell ref="A52:C52"/>
    <mergeCell ref="A50:C50"/>
    <mergeCell ref="A51:C51"/>
    <mergeCell ref="A20:A21"/>
    <mergeCell ref="A24:A25"/>
    <mergeCell ref="B24:B25"/>
    <mergeCell ref="A26:A27"/>
    <mergeCell ref="B26:B27"/>
    <mergeCell ref="A30:A31"/>
    <mergeCell ref="B30:B31"/>
    <mergeCell ref="A32:A33"/>
    <mergeCell ref="B32:B33"/>
    <mergeCell ref="A22:A23"/>
    <mergeCell ref="B22:B23"/>
    <mergeCell ref="A36:A37"/>
    <mergeCell ref="A42:A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2017-07-25T06:23:47Z</cp:lastPrinted>
  <dcterms:created xsi:type="dcterms:W3CDTF">2015-03-16T08:34:55Z</dcterms:created>
  <dcterms:modified xsi:type="dcterms:W3CDTF">2017-07-25T07:02:22Z</dcterms:modified>
</cp:coreProperties>
</file>